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510"/>
  </bookViews>
  <sheets>
    <sheet name="DADOS - SIAFI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22" i="1"/>
  <c r="G22"/>
  <c r="F22"/>
  <c r="E22"/>
  <c r="D22"/>
  <c r="C22"/>
  <c r="H21"/>
  <c r="G21"/>
  <c r="F21"/>
  <c r="E21"/>
  <c r="D21"/>
  <c r="C21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4"/>
  <c r="G14"/>
  <c r="F14"/>
  <c r="E14"/>
  <c r="D14"/>
  <c r="C14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G23" s="1"/>
  <c r="F8"/>
  <c r="E8"/>
  <c r="E23" s="1"/>
  <c r="D8"/>
  <c r="D23" s="1"/>
  <c r="C8"/>
  <c r="C23" s="1"/>
  <c r="F23" l="1"/>
  <c r="H23"/>
</calcChain>
</file>

<file path=xl/sharedStrings.xml><?xml version="1.0" encoding="utf-8"?>
<sst xmlns="http://schemas.openxmlformats.org/spreadsheetml/2006/main" count="48" uniqueCount="46">
  <si>
    <t>TRANSFERÊNCIAS PSSS - INSS - FUNPRESP-JUD</t>
  </si>
  <si>
    <t>1ª REGIÃO</t>
  </si>
  <si>
    <t xml:space="preserve">Mês: </t>
  </si>
  <si>
    <t>UNIDADE</t>
  </si>
  <si>
    <t>UG</t>
  </si>
  <si>
    <t>INSS - INSTITUTO NACIONAL DO SEGURO SOCIAL - INSS</t>
  </si>
  <si>
    <t>PSSS - PLANO DE SEGURIDADE SOCIAL DO SERVIDOR</t>
  </si>
  <si>
    <t>FUNPRESP-JUD - FUNDAÇÃO PREVIDÊNCIA COMPLEMENTAR DO SERVIDOR PÚBLICO DO PODER JUDICIÁRIO</t>
  </si>
  <si>
    <t>PATRONAL</t>
  </si>
  <si>
    <t>INDIVIDUAL</t>
  </si>
  <si>
    <t>PATROCINADOR</t>
  </si>
  <si>
    <t>PATROCINADO</t>
  </si>
  <si>
    <t>SJAC</t>
  </si>
  <si>
    <t>090024</t>
  </si>
  <si>
    <t>SJAM</t>
  </si>
  <si>
    <t>090002</t>
  </si>
  <si>
    <t>SJAP</t>
  </si>
  <si>
    <t>090037</t>
  </si>
  <si>
    <t>SJBA</t>
  </si>
  <si>
    <t>090012</t>
  </si>
  <si>
    <t>SJDF</t>
  </si>
  <si>
    <t>090023</t>
  </si>
  <si>
    <t>SJGO</t>
  </si>
  <si>
    <t>090022</t>
  </si>
  <si>
    <t>SJMA</t>
  </si>
  <si>
    <t>090004</t>
  </si>
  <si>
    <t>SJMG</t>
  </si>
  <si>
    <t>090013</t>
  </si>
  <si>
    <t>SJMT</t>
  </si>
  <si>
    <t>090021</t>
  </si>
  <si>
    <t>SJPA</t>
  </si>
  <si>
    <t>090003</t>
  </si>
  <si>
    <t>SJPI</t>
  </si>
  <si>
    <t>090005</t>
  </si>
  <si>
    <t>SJRO</t>
  </si>
  <si>
    <t>090025</t>
  </si>
  <si>
    <t>SJRR</t>
  </si>
  <si>
    <t>090039</t>
  </si>
  <si>
    <t>SJTO</t>
  </si>
  <si>
    <t>090038</t>
  </si>
  <si>
    <t>TRF</t>
  </si>
  <si>
    <t>090027</t>
  </si>
  <si>
    <t>TOTAL</t>
  </si>
  <si>
    <t>Fonte:</t>
  </si>
  <si>
    <t>Siafi</t>
  </si>
  <si>
    <t>12/2019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</si>
</sst>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([$€]* #,##0.00_);_([$€]* \(#,##0.00\);_([$€]* &quot;-&quot;??_);_(@_)"/>
    <numFmt numFmtId="165" formatCode="_(&quot;R$ &quot;* #,##0.00_);_(&quot;R$ &quot;* \(#,##0.00\);_(&quot;R$ &quot;* &quot;-&quot;??_);_(@_)"/>
    <numFmt numFmtId="166" formatCode="_(&quot;R$&quot;* #,##0.00_);_(&quot;R$&quot;* \(#,##0.00\);_(&quot;R$&quot;* &quot;-&quot;??_);_(@_)"/>
    <numFmt numFmtId="167" formatCode="_-&quot;R$&quot;\ * #,##0.00_-;\-&quot;R$&quot;\ * #,##0.00_-;_-&quot;R$&quot;\ * &quot;-&quot;??_-;_-@_-"/>
    <numFmt numFmtId="168" formatCode="&quot;R$&quot;#,##0_);\(&quot;R$&quot;#,##0\)"/>
    <numFmt numFmtId="169" formatCode="#,##0.0"/>
    <numFmt numFmtId="170" formatCode="_(* #,##0_);_(* \(#,##0\);_(* &quot;-&quot;_);_(@_)"/>
    <numFmt numFmtId="171" formatCode="_(* #,##0.00_);_(* \(#,##0.00\);_(* &quot;-&quot;??_);_(@_)"/>
    <numFmt numFmtId="172" formatCode="_(* #,##0.00_);_(* \(#,##0.00\);_(* \-??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2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3"/>
      <color indexed="12"/>
      <name val="Arial"/>
      <family val="2"/>
    </font>
    <font>
      <sz val="11"/>
      <name val="Calibri"/>
      <family val="2"/>
      <scheme val="minor"/>
    </font>
    <font>
      <sz val="9"/>
      <color indexed="10"/>
      <name val="Geneva"/>
      <family val="2"/>
    </font>
    <font>
      <sz val="9"/>
      <color indexed="10"/>
      <name val="Genev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6"/>
      <color indexed="12"/>
      <name val="Arial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9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27" borderId="10" applyNumberFormat="0" applyAlignment="0" applyProtection="0"/>
    <xf numFmtId="0" fontId="19" fillId="27" borderId="10" applyNumberFormat="0" applyAlignment="0" applyProtection="0"/>
    <xf numFmtId="0" fontId="19" fillId="27" borderId="10" applyNumberFormat="0" applyAlignment="0" applyProtection="0"/>
    <xf numFmtId="0" fontId="20" fillId="28" borderId="11" applyNumberFormat="0" applyAlignment="0" applyProtection="0"/>
    <xf numFmtId="0" fontId="20" fillId="28" borderId="11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0" fillId="28" borderId="11" applyNumberFormat="0" applyAlignment="0" applyProtection="0"/>
    <xf numFmtId="0" fontId="22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23" fillId="14" borderId="10" applyNumberFormat="0" applyAlignment="0" applyProtection="0"/>
    <xf numFmtId="0" fontId="23" fillId="14" borderId="10" applyNumberFormat="0" applyAlignment="0" applyProtection="0"/>
    <xf numFmtId="164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22" fillId="0" borderId="0" applyFill="0" applyBorder="0" applyAlignment="0" applyProtection="0"/>
    <xf numFmtId="0" fontId="17" fillId="11" borderId="0" applyNumberFormat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3" fillId="14" borderId="10" applyNumberFormat="0" applyAlignment="0" applyProtection="0"/>
    <xf numFmtId="0" fontId="21" fillId="0" borderId="12" applyNumberFormat="0" applyFill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4" fillId="0" borderId="0" applyFont="0" applyFill="0" applyBorder="0" applyAlignment="0" applyProtection="0"/>
    <xf numFmtId="168" fontId="24" fillId="0" borderId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24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24" fillId="0" borderId="0"/>
    <xf numFmtId="0" fontId="14" fillId="0" borderId="0"/>
    <xf numFmtId="0" fontId="1" fillId="0" borderId="0"/>
    <xf numFmtId="0" fontId="24" fillId="0" borderId="0"/>
    <xf numFmtId="0" fontId="14" fillId="0" borderId="0"/>
    <xf numFmtId="0" fontId="1" fillId="0" borderId="0"/>
    <xf numFmtId="0" fontId="24" fillId="0" borderId="0"/>
    <xf numFmtId="0" fontId="14" fillId="0" borderId="0"/>
    <xf numFmtId="0" fontId="1" fillId="0" borderId="0"/>
    <xf numFmtId="0" fontId="24" fillId="0" borderId="0"/>
    <xf numFmtId="0" fontId="14" fillId="0" borderId="0"/>
    <xf numFmtId="0" fontId="1" fillId="0" borderId="0"/>
    <xf numFmtId="0" fontId="24" fillId="0" borderId="0"/>
    <xf numFmtId="0" fontId="14" fillId="0" borderId="0"/>
    <xf numFmtId="0" fontId="1" fillId="0" borderId="0"/>
    <xf numFmtId="0" fontId="24" fillId="0" borderId="0"/>
    <xf numFmtId="0" fontId="1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1" fillId="0" borderId="0"/>
    <xf numFmtId="0" fontId="24" fillId="0" borderId="0"/>
    <xf numFmtId="0" fontId="14" fillId="0" borderId="0"/>
    <xf numFmtId="0" fontId="1" fillId="0" borderId="0"/>
    <xf numFmtId="0" fontId="24" fillId="0" borderId="0"/>
    <xf numFmtId="0" fontId="14" fillId="0" borderId="0"/>
    <xf numFmtId="0" fontId="1" fillId="0" borderId="0"/>
    <xf numFmtId="0" fontId="24" fillId="0" borderId="0"/>
    <xf numFmtId="0" fontId="14" fillId="0" borderId="0"/>
    <xf numFmtId="0" fontId="1" fillId="0" borderId="0"/>
    <xf numFmtId="0" fontId="24" fillId="0" borderId="0"/>
    <xf numFmtId="0" fontId="14" fillId="0" borderId="0"/>
    <xf numFmtId="0" fontId="1" fillId="0" borderId="0"/>
    <xf numFmtId="0" fontId="24" fillId="0" borderId="0"/>
    <xf numFmtId="0" fontId="14" fillId="0" borderId="0"/>
    <xf numFmtId="0" fontId="1" fillId="0" borderId="0"/>
    <xf numFmtId="0" fontId="24" fillId="0" borderId="0"/>
    <xf numFmtId="0" fontId="14" fillId="0" borderId="0"/>
    <xf numFmtId="0" fontId="1" fillId="0" borderId="0"/>
    <xf numFmtId="0" fontId="24" fillId="0" borderId="0"/>
    <xf numFmtId="0" fontId="14" fillId="0" borderId="0"/>
    <xf numFmtId="0" fontId="1" fillId="0" borderId="0"/>
    <xf numFmtId="0" fontId="2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2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2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2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2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32" fillId="0" borderId="0"/>
    <xf numFmtId="0" fontId="24" fillId="0" borderId="0"/>
    <xf numFmtId="0" fontId="2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24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24" fillId="0" borderId="0"/>
    <xf numFmtId="0" fontId="32" fillId="0" borderId="0"/>
    <xf numFmtId="0" fontId="31" fillId="0" borderId="0"/>
    <xf numFmtId="0" fontId="3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24" fillId="0" borderId="0"/>
    <xf numFmtId="0" fontId="24" fillId="0" borderId="0"/>
    <xf numFmtId="0" fontId="31" fillId="0" borderId="0"/>
    <xf numFmtId="0" fontId="24" fillId="0" borderId="0"/>
    <xf numFmtId="0" fontId="32" fillId="0" borderId="0"/>
    <xf numFmtId="0" fontId="31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24" fillId="0" borderId="0"/>
    <xf numFmtId="0" fontId="31" fillId="0" borderId="0"/>
    <xf numFmtId="0" fontId="32" fillId="0" borderId="0"/>
    <xf numFmtId="0" fontId="24" fillId="0" borderId="0"/>
    <xf numFmtId="0" fontId="31" fillId="0" borderId="0"/>
    <xf numFmtId="0" fontId="32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31" fillId="0" borderId="0"/>
    <xf numFmtId="0" fontId="31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30" borderId="16" applyNumberFormat="0" applyFont="0" applyAlignment="0" applyProtection="0"/>
    <xf numFmtId="0" fontId="24" fillId="30" borderId="16" applyNumberFormat="0" applyFont="0" applyAlignment="0" applyProtection="0"/>
    <xf numFmtId="0" fontId="24" fillId="30" borderId="16" applyNumberFormat="0" applyFont="0" applyAlignment="0" applyProtection="0"/>
    <xf numFmtId="0" fontId="24" fillId="30" borderId="16" applyNumberFormat="0" applyFont="0" applyAlignment="0" applyProtection="0"/>
    <xf numFmtId="0" fontId="24" fillId="30" borderId="16" applyNumberFormat="0" applyFont="0" applyAlignment="0" applyProtection="0"/>
    <xf numFmtId="0" fontId="34" fillId="27" borderId="17" applyNumberFormat="0" applyAlignment="0" applyProtection="0"/>
    <xf numFmtId="10" fontId="22" fillId="0" borderId="0" applyFill="0" applyBorder="0" applyAlignment="0" applyProtection="0"/>
    <xf numFmtId="169" fontId="22" fillId="0" borderId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4" fillId="27" borderId="17" applyNumberFormat="0" applyAlignment="0" applyProtection="0"/>
    <xf numFmtId="0" fontId="34" fillId="27" borderId="17" applyNumberFormat="0" applyAlignment="0" applyProtection="0"/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24" fillId="0" borderId="0" applyFill="0" applyBorder="0" applyAlignment="0" applyProtection="0"/>
    <xf numFmtId="171" fontId="14" fillId="0" borderId="0" applyFont="0" applyFill="0" applyBorder="0" applyAlignment="0" applyProtection="0"/>
    <xf numFmtId="172" fontId="24" fillId="0" borderId="0" applyFill="0" applyBorder="0" applyAlignment="0" applyProtection="0"/>
    <xf numFmtId="171" fontId="14" fillId="0" borderId="0" applyFont="0" applyFill="0" applyBorder="0" applyAlignment="0" applyProtection="0"/>
    <xf numFmtId="172" fontId="24" fillId="0" borderId="0" applyFill="0" applyBorder="0" applyAlignment="0" applyProtection="0"/>
    <xf numFmtId="171" fontId="14" fillId="0" borderId="0" applyFont="0" applyFill="0" applyBorder="0" applyAlignment="0" applyProtection="0"/>
    <xf numFmtId="172" fontId="24" fillId="0" borderId="0" applyFill="0" applyBorder="0" applyAlignment="0" applyProtection="0"/>
    <xf numFmtId="171" fontId="14" fillId="0" borderId="0" applyFont="0" applyFill="0" applyBorder="0" applyAlignment="0" applyProtection="0"/>
    <xf numFmtId="172" fontId="24" fillId="0" borderId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24" fillId="0" borderId="0" applyFill="0" applyBorder="0" applyAlignment="0" applyProtection="0"/>
    <xf numFmtId="171" fontId="14" fillId="0" borderId="0" applyFont="0" applyFill="0" applyBorder="0" applyAlignment="0" applyProtection="0"/>
    <xf numFmtId="172" fontId="24" fillId="0" borderId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ill="0" applyBorder="0" applyAlignment="0" applyProtection="0"/>
    <xf numFmtId="169" fontId="24" fillId="0" borderId="0" applyFill="0" applyBorder="0" applyAlignment="0" applyProtection="0"/>
    <xf numFmtId="169" fontId="24" fillId="0" borderId="0" applyFill="0" applyBorder="0" applyAlignment="0" applyProtection="0"/>
    <xf numFmtId="169" fontId="24" fillId="0" borderId="0" applyFill="0" applyBorder="0" applyAlignment="0" applyProtection="0"/>
    <xf numFmtId="169" fontId="24" fillId="0" borderId="0" applyFill="0" applyBorder="0" applyAlignment="0" applyProtection="0"/>
    <xf numFmtId="169" fontId="24" fillId="0" borderId="0" applyFill="0" applyBorder="0" applyAlignment="0" applyProtection="0"/>
    <xf numFmtId="169" fontId="24" fillId="0" borderId="0" applyFill="0" applyBorder="0" applyAlignment="0" applyProtection="0"/>
    <xf numFmtId="169" fontId="24" fillId="0" borderId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4" fillId="0" borderId="0" applyFill="0" applyBorder="0" applyAlignment="0" applyProtection="0"/>
    <xf numFmtId="169" fontId="24" fillId="0" borderId="0" applyFill="0" applyBorder="0" applyAlignment="0" applyProtection="0"/>
    <xf numFmtId="169" fontId="24" fillId="0" borderId="0" applyFill="0" applyBorder="0" applyAlignment="0" applyProtection="0"/>
    <xf numFmtId="169" fontId="24" fillId="0" borderId="0" applyFill="0" applyBorder="0" applyAlignment="0" applyProtection="0"/>
    <xf numFmtId="169" fontId="24" fillId="0" borderId="0" applyFill="0" applyBorder="0" applyAlignment="0" applyProtection="0"/>
    <xf numFmtId="169" fontId="24" fillId="0" borderId="0" applyFill="0" applyBorder="0" applyAlignment="0" applyProtection="0"/>
    <xf numFmtId="169" fontId="24" fillId="0" borderId="0" applyFill="0" applyBorder="0" applyAlignment="0" applyProtection="0"/>
    <xf numFmtId="169" fontId="24" fillId="0" borderId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4" fillId="0" borderId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4" fillId="0" borderId="0" applyFill="0" applyBorder="0" applyAlignment="0" applyProtection="0"/>
    <xf numFmtId="43" fontId="31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4" fillId="0" borderId="0" applyFill="0" applyBorder="0" applyAlignment="0" applyProtection="0"/>
    <xf numFmtId="171" fontId="2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3" fontId="24" fillId="0" borderId="0" applyFill="0" applyBorder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1"/>
    <xf numFmtId="49" fontId="3" fillId="3" borderId="0" xfId="1" applyNumberFormat="1" applyFont="1" applyFill="1" applyAlignment="1" applyProtection="1">
      <alignment horizontal="left" vertical="center"/>
    </xf>
    <xf numFmtId="49" fontId="3" fillId="3" borderId="0" xfId="1" applyNumberFormat="1" applyFont="1" applyFill="1" applyAlignment="1" applyProtection="1">
      <alignment horizontal="center" vertical="center"/>
    </xf>
    <xf numFmtId="49" fontId="4" fillId="5" borderId="0" xfId="1" applyNumberFormat="1" applyFont="1" applyFill="1" applyAlignment="1" applyProtection="1">
      <alignment vertical="center" wrapText="1"/>
    </xf>
    <xf numFmtId="49" fontId="6" fillId="5" borderId="0" xfId="1" applyNumberFormat="1" applyFont="1" applyFill="1" applyAlignment="1" applyProtection="1">
      <alignment vertical="center" wrapText="1"/>
    </xf>
    <xf numFmtId="49" fontId="5" fillId="6" borderId="8" xfId="1" applyNumberFormat="1" applyFont="1" applyFill="1" applyBorder="1" applyAlignment="1" applyProtection="1">
      <alignment horizontal="center" vertical="center"/>
    </xf>
    <xf numFmtId="49" fontId="5" fillId="6" borderId="7" xfId="1" applyNumberFormat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43" fontId="9" fillId="3" borderId="4" xfId="2" applyFont="1" applyFill="1" applyBorder="1" applyAlignment="1" applyProtection="1">
      <alignment horizontal="left" vertical="center" wrapText="1"/>
    </xf>
    <xf numFmtId="0" fontId="9" fillId="5" borderId="0" xfId="1" applyFont="1" applyFill="1" applyAlignment="1" applyProtection="1">
      <alignment vertical="center"/>
    </xf>
    <xf numFmtId="0" fontId="7" fillId="7" borderId="4" xfId="1" applyFont="1" applyFill="1" applyBorder="1" applyAlignment="1" applyProtection="1">
      <alignment horizontal="center" vertical="center"/>
    </xf>
    <xf numFmtId="49" fontId="8" fillId="7" borderId="4" xfId="1" applyNumberFormat="1" applyFont="1" applyFill="1" applyBorder="1" applyAlignment="1" applyProtection="1">
      <alignment horizontal="center" vertical="center" wrapText="1"/>
    </xf>
    <xf numFmtId="43" fontId="9" fillId="7" borderId="4" xfId="2" applyFont="1" applyFill="1" applyBorder="1" applyAlignment="1" applyProtection="1">
      <alignment vertical="center" wrapText="1"/>
    </xf>
    <xf numFmtId="0" fontId="9" fillId="0" borderId="0" xfId="1" applyFont="1" applyFill="1" applyAlignment="1" applyProtection="1">
      <alignment vertical="center"/>
    </xf>
    <xf numFmtId="43" fontId="10" fillId="8" borderId="9" xfId="2" applyFont="1" applyFill="1" applyBorder="1" applyAlignment="1" applyProtection="1">
      <alignment horizontal="right" vertical="center" wrapText="1"/>
    </xf>
    <xf numFmtId="0" fontId="0" fillId="0" borderId="0" xfId="1" applyFont="1"/>
    <xf numFmtId="0" fontId="11" fillId="0" borderId="0" xfId="1" applyFont="1"/>
    <xf numFmtId="49" fontId="10" fillId="6" borderId="5" xfId="1" applyNumberFormat="1" applyFont="1" applyFill="1" applyBorder="1" applyAlignment="1" applyProtection="1">
      <alignment horizontal="center" vertical="center"/>
    </xf>
    <xf numFmtId="49" fontId="10" fillId="6" borderId="6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Alignment="1" applyProtection="1">
      <alignment horizontal="center" vertical="center"/>
    </xf>
    <xf numFmtId="49" fontId="3" fillId="2" borderId="0" xfId="1" applyNumberFormat="1" applyFont="1" applyFill="1" applyAlignment="1" applyProtection="1">
      <alignment horizontal="center" vertical="center"/>
    </xf>
    <xf numFmtId="49" fontId="4" fillId="4" borderId="1" xfId="1" applyNumberFormat="1" applyFont="1" applyFill="1" applyBorder="1" applyAlignment="1" applyProtection="1">
      <alignment horizontal="center" vertical="center" wrapText="1"/>
    </xf>
    <xf numFmtId="49" fontId="4" fillId="4" borderId="2" xfId="1" applyNumberFormat="1" applyFont="1" applyFill="1" applyBorder="1" applyAlignment="1" applyProtection="1">
      <alignment horizontal="center" vertical="center" wrapText="1"/>
    </xf>
    <xf numFmtId="49" fontId="5" fillId="6" borderId="3" xfId="1" applyNumberFormat="1" applyFont="1" applyFill="1" applyBorder="1" applyAlignment="1" applyProtection="1">
      <alignment horizontal="center" vertical="center"/>
    </xf>
    <xf numFmtId="49" fontId="5" fillId="6" borderId="1" xfId="1" applyNumberFormat="1" applyFont="1" applyFill="1" applyBorder="1" applyAlignment="1" applyProtection="1">
      <alignment horizontal="center" vertical="center"/>
    </xf>
    <xf numFmtId="49" fontId="5" fillId="6" borderId="4" xfId="1" applyNumberFormat="1" applyFont="1" applyFill="1" applyBorder="1" applyAlignment="1" applyProtection="1">
      <alignment horizontal="center" vertical="center"/>
    </xf>
    <xf numFmtId="49" fontId="5" fillId="6" borderId="7" xfId="1" applyNumberFormat="1" applyFont="1" applyFill="1" applyBorder="1" applyAlignment="1" applyProtection="1">
      <alignment horizontal="center" vertical="center"/>
    </xf>
    <xf numFmtId="49" fontId="5" fillId="6" borderId="5" xfId="1" applyNumberFormat="1" applyFont="1" applyFill="1" applyBorder="1" applyAlignment="1" applyProtection="1">
      <alignment horizontal="center" vertical="center" wrapText="1"/>
    </xf>
    <xf numFmtId="49" fontId="5" fillId="6" borderId="6" xfId="1" applyNumberFormat="1" applyFont="1" applyFill="1" applyBorder="1" applyAlignment="1" applyProtection="1">
      <alignment horizontal="center" vertical="center" wrapText="1"/>
    </xf>
  </cellXfs>
  <cellStyles count="1491">
    <cellStyle name="0,0_x000d__x000a_NA_x000d__x000a_" xfId="3"/>
    <cellStyle name="0,0_x000d__x000a_NA_x000d__x000a_ 10" xfId="4"/>
    <cellStyle name="0,0_x000d__x000a_NA_x000d__x000a_ 11" xfId="5"/>
    <cellStyle name="0,0_x000d__x000a_NA_x000d__x000a_ 12" xfId="6"/>
    <cellStyle name="0,0_x000d__x000a_NA_x000d__x000a_ 13" xfId="7"/>
    <cellStyle name="0,0_x000d__x000a_NA_x000d__x000a_ 14" xfId="8"/>
    <cellStyle name="0,0_x000d__x000a_NA_x000d__x000a_ 15" xfId="9"/>
    <cellStyle name="0,0_x000d__x000a_NA_x000d__x000a_ 16" xfId="10"/>
    <cellStyle name="0,0_x000d__x000a_NA_x000d__x000a_ 17" xfId="11"/>
    <cellStyle name="0,0_x000d__x000a_NA_x000d__x000a_ 18" xfId="12"/>
    <cellStyle name="0,0_x000d__x000a_NA_x000d__x000a_ 19" xfId="13"/>
    <cellStyle name="0,0_x000d__x000a_NA_x000d__x000a_ 2" xfId="14"/>
    <cellStyle name="0,0_x000d__x000a_NA_x000d__x000a_ 2 10" xfId="15"/>
    <cellStyle name="0,0_x000d__x000a_NA_x000d__x000a_ 2 11" xfId="16"/>
    <cellStyle name="0,0_x000d__x000a_NA_x000d__x000a_ 2 12" xfId="17"/>
    <cellStyle name="0,0_x000d__x000a_NA_x000d__x000a_ 2 13" xfId="18"/>
    <cellStyle name="0,0_x000d__x000a_NA_x000d__x000a_ 2 14" xfId="19"/>
    <cellStyle name="0,0_x000d__x000a_NA_x000d__x000a_ 2 15" xfId="20"/>
    <cellStyle name="0,0_x000d__x000a_NA_x000d__x000a_ 2 16" xfId="21"/>
    <cellStyle name="0,0_x000d__x000a_NA_x000d__x000a_ 2 17" xfId="22"/>
    <cellStyle name="0,0_x000d__x000a_NA_x000d__x000a_ 2 18" xfId="23"/>
    <cellStyle name="0,0_x000d__x000a_NA_x000d__x000a_ 2 19" xfId="24"/>
    <cellStyle name="0,0_x000d__x000a_NA_x000d__x000a_ 2 2" xfId="25"/>
    <cellStyle name="0,0_x000d__x000a_NA_x000d__x000a_ 2 2 10" xfId="26"/>
    <cellStyle name="0,0_x000d__x000a_NA_x000d__x000a_ 2 2 11" xfId="27"/>
    <cellStyle name="0,0_x000d__x000a_NA_x000d__x000a_ 2 2 12" xfId="28"/>
    <cellStyle name="0,0_x000d__x000a_NA_x000d__x000a_ 2 2 13" xfId="29"/>
    <cellStyle name="0,0_x000d__x000a_NA_x000d__x000a_ 2 2 14" xfId="30"/>
    <cellStyle name="0,0_x000d__x000a_NA_x000d__x000a_ 2 2 15" xfId="31"/>
    <cellStyle name="0,0_x000d__x000a_NA_x000d__x000a_ 2 2 16" xfId="32"/>
    <cellStyle name="0,0_x000d__x000a_NA_x000d__x000a_ 2 2 17" xfId="33"/>
    <cellStyle name="0,0_x000d__x000a_NA_x000d__x000a_ 2 2 18" xfId="34"/>
    <cellStyle name="0,0_x000d__x000a_NA_x000d__x000a_ 2 2 2" xfId="35"/>
    <cellStyle name="0,0_x000d__x000a_NA_x000d__x000a_ 2 2 3" xfId="36"/>
    <cellStyle name="0,0_x000d__x000a_NA_x000d__x000a_ 2 2 4" xfId="37"/>
    <cellStyle name="0,0_x000d__x000a_NA_x000d__x000a_ 2 2 5" xfId="38"/>
    <cellStyle name="0,0_x000d__x000a_NA_x000d__x000a_ 2 2 6" xfId="39"/>
    <cellStyle name="0,0_x000d__x000a_NA_x000d__x000a_ 2 2 7" xfId="40"/>
    <cellStyle name="0,0_x000d__x000a_NA_x000d__x000a_ 2 2 8" xfId="41"/>
    <cellStyle name="0,0_x000d__x000a_NA_x000d__x000a_ 2 2 9" xfId="42"/>
    <cellStyle name="0,0_x000d__x000a_NA_x000d__x000a_ 2 20" xfId="43"/>
    <cellStyle name="0,0_x000d__x000a_NA_x000d__x000a_ 2 21" xfId="44"/>
    <cellStyle name="0,0_x000d__x000a_NA_x000d__x000a_ 2 3" xfId="45"/>
    <cellStyle name="0,0_x000d__x000a_NA_x000d__x000a_ 2 4" xfId="46"/>
    <cellStyle name="0,0_x000d__x000a_NA_x000d__x000a_ 2 5" xfId="47"/>
    <cellStyle name="0,0_x000d__x000a_NA_x000d__x000a_ 2 6" xfId="48"/>
    <cellStyle name="0,0_x000d__x000a_NA_x000d__x000a_ 2 7" xfId="49"/>
    <cellStyle name="0,0_x000d__x000a_NA_x000d__x000a_ 2 8" xfId="50"/>
    <cellStyle name="0,0_x000d__x000a_NA_x000d__x000a_ 2 9" xfId="51"/>
    <cellStyle name="0,0_x000d__x000a_NA_x000d__x000a_ 20" xfId="52"/>
    <cellStyle name="0,0_x000d__x000a_NA_x000d__x000a_ 21" xfId="53"/>
    <cellStyle name="0,0_x000d__x000a_NA_x000d__x000a_ 22" xfId="54"/>
    <cellStyle name="0,0_x000d__x000a_NA_x000d__x000a_ 3" xfId="55"/>
    <cellStyle name="0,0_x000d__x000a_NA_x000d__x000a_ 4" xfId="56"/>
    <cellStyle name="0,0_x000d__x000a_NA_x000d__x000a_ 5" xfId="57"/>
    <cellStyle name="0,0_x000d__x000a_NA_x000d__x000a_ 6" xfId="58"/>
    <cellStyle name="0,0_x000d__x000a_NA_x000d__x000a_ 7" xfId="59"/>
    <cellStyle name="0,0_x000d__x000a_NA_x000d__x000a_ 8" xfId="60"/>
    <cellStyle name="0,0_x000d__x000a_NA_x000d__x000a_ 9" xfId="61"/>
    <cellStyle name="0,0_x000d__x000a_NA_x000d__x000a__39 ORDINÁRIOS" xfId="62"/>
    <cellStyle name="20% - Accent1" xfId="63"/>
    <cellStyle name="20% - Accent2" xfId="64"/>
    <cellStyle name="20% - Accent3" xfId="65"/>
    <cellStyle name="20% - Accent4" xfId="66"/>
    <cellStyle name="20% - Accent5" xfId="67"/>
    <cellStyle name="20% - Accent6" xfId="68"/>
    <cellStyle name="20% - Ênfase1 2" xfId="69"/>
    <cellStyle name="20% - Ênfase1 3" xfId="70"/>
    <cellStyle name="20% - Ênfase2 2" xfId="71"/>
    <cellStyle name="20% - Ênfase2 3" xfId="72"/>
    <cellStyle name="20% - Ênfase3 2" xfId="73"/>
    <cellStyle name="20% - Ênfase3 3" xfId="74"/>
    <cellStyle name="20% - Ênfase4 2" xfId="75"/>
    <cellStyle name="20% - Ênfase4 3" xfId="76"/>
    <cellStyle name="20% - Ênfase5 2" xfId="77"/>
    <cellStyle name="20% - Ênfase5 3" xfId="78"/>
    <cellStyle name="20% - Ênfase6 2" xfId="79"/>
    <cellStyle name="20% - Ênfase6 3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Ênfase1 2" xfId="87"/>
    <cellStyle name="40% - Ênfase1 3" xfId="88"/>
    <cellStyle name="40% - Ênfase2 2" xfId="89"/>
    <cellStyle name="40% - Ênfase2 3" xfId="90"/>
    <cellStyle name="40% - Ênfase3 2" xfId="91"/>
    <cellStyle name="40% - Ênfase3 3" xfId="92"/>
    <cellStyle name="40% - Ênfase4 2" xfId="93"/>
    <cellStyle name="40% - Ênfase4 3" xfId="94"/>
    <cellStyle name="40% - Ênfase5 2" xfId="95"/>
    <cellStyle name="40% - Ênfase5 3" xfId="96"/>
    <cellStyle name="40% - Ênfase6 2" xfId="97"/>
    <cellStyle name="40% - Ênfase6 3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 2" xfId="105"/>
    <cellStyle name="60% - Ênfase1 3" xfId="106"/>
    <cellStyle name="60% - Ênfase2 2" xfId="107"/>
    <cellStyle name="60% - Ênfase2 3" xfId="108"/>
    <cellStyle name="60% - Ênfase3 2" xfId="109"/>
    <cellStyle name="60% - Ênfase3 3" xfId="110"/>
    <cellStyle name="60% - Ênfase4 2" xfId="111"/>
    <cellStyle name="60% - Ênfase4 3" xfId="112"/>
    <cellStyle name="60% - Ênfase5 2" xfId="113"/>
    <cellStyle name="60% - Ênfase5 3" xfId="114"/>
    <cellStyle name="60% - Ênfase6 2" xfId="115"/>
    <cellStyle name="60% - Ênfase6 3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Bom 2" xfId="124"/>
    <cellStyle name="Bom 3" xfId="125"/>
    <cellStyle name="Cabeçalho 1" xfId="126"/>
    <cellStyle name="Cabeçalho 2" xfId="127"/>
    <cellStyle name="Calculation" xfId="128"/>
    <cellStyle name="Cálculo 2" xfId="129"/>
    <cellStyle name="Cálculo 3" xfId="130"/>
    <cellStyle name="Célula de Verificação 2" xfId="131"/>
    <cellStyle name="Célula de Verificação 3" xfId="132"/>
    <cellStyle name="Célula Vinculada 2" xfId="133"/>
    <cellStyle name="Célula Vinculada 3" xfId="134"/>
    <cellStyle name="Check Cell" xfId="135"/>
    <cellStyle name="DATA" xfId="136"/>
    <cellStyle name="Ênfase1 2" xfId="137"/>
    <cellStyle name="Ênfase1 3" xfId="138"/>
    <cellStyle name="Ênfase2 2" xfId="139"/>
    <cellStyle name="Ênfase2 3" xfId="140"/>
    <cellStyle name="Ênfase3 2" xfId="141"/>
    <cellStyle name="Ênfase3 3" xfId="142"/>
    <cellStyle name="Ênfase4 2" xfId="143"/>
    <cellStyle name="Ênfase4 3" xfId="144"/>
    <cellStyle name="Ênfase5 2" xfId="145"/>
    <cellStyle name="Ênfase5 3" xfId="146"/>
    <cellStyle name="Ênfase6 2" xfId="147"/>
    <cellStyle name="Ênfase6 3" xfId="148"/>
    <cellStyle name="Entrada 2" xfId="149"/>
    <cellStyle name="Entrada 3" xfId="150"/>
    <cellStyle name="Euro" xfId="151"/>
    <cellStyle name="Explanatory Text" xfId="152"/>
    <cellStyle name="FIXO" xfId="153"/>
    <cellStyle name="Good" xfId="154"/>
    <cellStyle name="Heading 1" xfId="155"/>
    <cellStyle name="Heading 2" xfId="156"/>
    <cellStyle name="Heading 3" xfId="157"/>
    <cellStyle name="Heading 4" xfId="158"/>
    <cellStyle name="Hyperlink 2" xfId="159"/>
    <cellStyle name="Incorreto 2" xfId="160"/>
    <cellStyle name="Incorreto 3" xfId="161"/>
    <cellStyle name="Input" xfId="162"/>
    <cellStyle name="Linked Cell" xfId="163"/>
    <cellStyle name="Moeda 2" xfId="164"/>
    <cellStyle name="Moeda 2 2" xfId="165"/>
    <cellStyle name="Moeda 2 3" xfId="166"/>
    <cellStyle name="Moeda 2 4" xfId="167"/>
    <cellStyle name="Moeda 3" xfId="168"/>
    <cellStyle name="Moeda 3 2" xfId="169"/>
    <cellStyle name="Moeda 3 3" xfId="170"/>
    <cellStyle name="Moeda 3 4" xfId="171"/>
    <cellStyle name="Moeda 3 5" xfId="172"/>
    <cellStyle name="Moeda 3 6" xfId="173"/>
    <cellStyle name="Moeda 4" xfId="174"/>
    <cellStyle name="Moeda 4 2" xfId="175"/>
    <cellStyle name="Moeda 4 3" xfId="176"/>
    <cellStyle name="Moeda 5" xfId="177"/>
    <cellStyle name="Moeda0" xfId="178"/>
    <cellStyle name="Neutra 2" xfId="179"/>
    <cellStyle name="Neutra 3" xfId="180"/>
    <cellStyle name="Neutral" xfId="181"/>
    <cellStyle name="Normal" xfId="0" builtinId="0"/>
    <cellStyle name="Normal 10" xfId="182"/>
    <cellStyle name="Normal 10 10" xfId="183"/>
    <cellStyle name="Normal 10 11" xfId="184"/>
    <cellStyle name="Normal 10 12" xfId="185"/>
    <cellStyle name="Normal 10 13" xfId="186"/>
    <cellStyle name="Normal 10 14" xfId="187"/>
    <cellStyle name="Normal 10 15" xfId="188"/>
    <cellStyle name="Normal 10 2" xfId="189"/>
    <cellStyle name="Normal 10 3" xfId="190"/>
    <cellStyle name="Normal 10 4" xfId="191"/>
    <cellStyle name="Normal 10 5" xfId="192"/>
    <cellStyle name="Normal 10 6" xfId="193"/>
    <cellStyle name="Normal 10 7" xfId="194"/>
    <cellStyle name="Normal 10 8" xfId="195"/>
    <cellStyle name="Normal 10 9" xfId="196"/>
    <cellStyle name="Normal 100" xfId="197"/>
    <cellStyle name="Normal 11" xfId="198"/>
    <cellStyle name="Normal 12" xfId="199"/>
    <cellStyle name="Normal 13" xfId="200"/>
    <cellStyle name="Normal 14" xfId="201"/>
    <cellStyle name="Normal 15" xfId="202"/>
    <cellStyle name="Normal 16" xfId="203"/>
    <cellStyle name="Normal 17" xfId="204"/>
    <cellStyle name="Normal 17 10" xfId="205"/>
    <cellStyle name="Normal 17 11" xfId="206"/>
    <cellStyle name="Normal 17 12" xfId="207"/>
    <cellStyle name="Normal 17 13" xfId="208"/>
    <cellStyle name="Normal 17 14" xfId="209"/>
    <cellStyle name="Normal 17 15" xfId="210"/>
    <cellStyle name="Normal 17 16" xfId="211"/>
    <cellStyle name="Normal 17 17" xfId="212"/>
    <cellStyle name="Normal 17 18" xfId="213"/>
    <cellStyle name="Normal 17 19" xfId="214"/>
    <cellStyle name="Normal 17 2" xfId="215"/>
    <cellStyle name="Normal 17 20" xfId="216"/>
    <cellStyle name="Normal 17 21" xfId="217"/>
    <cellStyle name="Normal 17 22" xfId="218"/>
    <cellStyle name="Normal 17 23" xfId="219"/>
    <cellStyle name="Normal 17 24" xfId="220"/>
    <cellStyle name="Normal 17 25" xfId="221"/>
    <cellStyle name="Normal 17 26" xfId="222"/>
    <cellStyle name="Normal 17 27" xfId="223"/>
    <cellStyle name="Normal 17 28" xfId="224"/>
    <cellStyle name="Normal 17 29" xfId="225"/>
    <cellStyle name="Normal 17 3" xfId="226"/>
    <cellStyle name="Normal 17 30" xfId="227"/>
    <cellStyle name="Normal 17 4" xfId="228"/>
    <cellStyle name="Normal 17 5" xfId="229"/>
    <cellStyle name="Normal 17 6" xfId="230"/>
    <cellStyle name="Normal 17 7" xfId="231"/>
    <cellStyle name="Normal 17 8" xfId="232"/>
    <cellStyle name="Normal 17 9" xfId="233"/>
    <cellStyle name="Normal 18" xfId="234"/>
    <cellStyle name="Normal 19" xfId="235"/>
    <cellStyle name="Normal 19 10" xfId="236"/>
    <cellStyle name="Normal 19 11" xfId="237"/>
    <cellStyle name="Normal 19 12" xfId="238"/>
    <cellStyle name="Normal 19 13" xfId="239"/>
    <cellStyle name="Normal 19 14" xfId="240"/>
    <cellStyle name="Normal 19 15" xfId="241"/>
    <cellStyle name="Normal 19 16" xfId="242"/>
    <cellStyle name="Normal 19 17" xfId="243"/>
    <cellStyle name="Normal 19 18" xfId="244"/>
    <cellStyle name="Normal 19 19" xfId="245"/>
    <cellStyle name="Normal 19 2" xfId="246"/>
    <cellStyle name="Normal 19 20" xfId="247"/>
    <cellStyle name="Normal 19 21" xfId="248"/>
    <cellStyle name="Normal 19 22" xfId="249"/>
    <cellStyle name="Normal 19 23" xfId="250"/>
    <cellStyle name="Normal 19 24" xfId="251"/>
    <cellStyle name="Normal 19 25" xfId="252"/>
    <cellStyle name="Normal 19 26" xfId="253"/>
    <cellStyle name="Normal 19 27" xfId="254"/>
    <cellStyle name="Normal 19 28" xfId="255"/>
    <cellStyle name="Normal 19 29" xfId="256"/>
    <cellStyle name="Normal 19 3" xfId="257"/>
    <cellStyle name="Normal 19 30" xfId="258"/>
    <cellStyle name="Normal 19 4" xfId="259"/>
    <cellStyle name="Normal 19 5" xfId="260"/>
    <cellStyle name="Normal 19 6" xfId="261"/>
    <cellStyle name="Normal 19 7" xfId="262"/>
    <cellStyle name="Normal 19 8" xfId="263"/>
    <cellStyle name="Normal 19 9" xfId="264"/>
    <cellStyle name="Normal 2" xfId="265"/>
    <cellStyle name="Normal 2 2" xfId="266"/>
    <cellStyle name="Normal 2 2 2" xfId="267"/>
    <cellStyle name="Normal 2 3" xfId="1"/>
    <cellStyle name="Normal 2 3 2" xfId="268"/>
    <cellStyle name="Normal 2 3 2 2" xfId="269"/>
    <cellStyle name="Normal 2 3 2 2 2" xfId="270"/>
    <cellStyle name="Normal 2 3 2 2 2 2" xfId="271"/>
    <cellStyle name="Normal 2 3 2 3" xfId="272"/>
    <cellStyle name="Normal 2 3 2 4" xfId="273"/>
    <cellStyle name="Normal 2 3 3" xfId="274"/>
    <cellStyle name="Normal 2 3 3 2" xfId="275"/>
    <cellStyle name="Normal 2 3 3 2 2" xfId="276"/>
    <cellStyle name="Normal 2 3 4" xfId="277"/>
    <cellStyle name="Normal 2 4" xfId="278"/>
    <cellStyle name="Normal 2 4 2" xfId="279"/>
    <cellStyle name="Normal 2 4 2 2" xfId="280"/>
    <cellStyle name="Normal 2 5" xfId="281"/>
    <cellStyle name="Normal 2 6" xfId="282"/>
    <cellStyle name="Normal 2 7" xfId="283"/>
    <cellStyle name="Normal 2 7 2" xfId="284"/>
    <cellStyle name="Normal 2 8" xfId="285"/>
    <cellStyle name="Normal 2 8 2" xfId="286"/>
    <cellStyle name="Normal 2_ANEXO I A -  DEA" xfId="287"/>
    <cellStyle name="Normal 20" xfId="288"/>
    <cellStyle name="Normal 21" xfId="289"/>
    <cellStyle name="Normal 21 2" xfId="290"/>
    <cellStyle name="Normal 22" xfId="291"/>
    <cellStyle name="Normal 23" xfId="292"/>
    <cellStyle name="Normal 24" xfId="293"/>
    <cellStyle name="Normal 25" xfId="294"/>
    <cellStyle name="Normal 26" xfId="295"/>
    <cellStyle name="Normal 27" xfId="296"/>
    <cellStyle name="Normal 28" xfId="297"/>
    <cellStyle name="Normal 29" xfId="298"/>
    <cellStyle name="Normal 3" xfId="299"/>
    <cellStyle name="Normal 3 10" xfId="300"/>
    <cellStyle name="Normal 3 10 2" xfId="301"/>
    <cellStyle name="Normal 3 11" xfId="302"/>
    <cellStyle name="Normal 3 11 2" xfId="303"/>
    <cellStyle name="Normal 3 12" xfId="304"/>
    <cellStyle name="Normal 3 12 2" xfId="305"/>
    <cellStyle name="Normal 3 13" xfId="306"/>
    <cellStyle name="Normal 3 13 2" xfId="307"/>
    <cellStyle name="Normal 3 14" xfId="308"/>
    <cellStyle name="Normal 3 14 2" xfId="309"/>
    <cellStyle name="Normal 3 14 2 2" xfId="310"/>
    <cellStyle name="Normal 3 15" xfId="311"/>
    <cellStyle name="Normal 3 15 2" xfId="312"/>
    <cellStyle name="Normal 3 15 2 2" xfId="313"/>
    <cellStyle name="Normal 3 16" xfId="314"/>
    <cellStyle name="Normal 3 16 2" xfId="315"/>
    <cellStyle name="Normal 3 16 2 2" xfId="316"/>
    <cellStyle name="Normal 3 17" xfId="317"/>
    <cellStyle name="Normal 3 17 2" xfId="318"/>
    <cellStyle name="Normal 3 17 2 2" xfId="319"/>
    <cellStyle name="Normal 3 18" xfId="320"/>
    <cellStyle name="Normal 3 18 2" xfId="321"/>
    <cellStyle name="Normal 3 18 2 2" xfId="322"/>
    <cellStyle name="Normal 3 19" xfId="323"/>
    <cellStyle name="Normal 3 19 2" xfId="324"/>
    <cellStyle name="Normal 3 19 2 2" xfId="325"/>
    <cellStyle name="Normal 3 2" xfId="326"/>
    <cellStyle name="Normal 3 2 10" xfId="327"/>
    <cellStyle name="Normal 3 2 11" xfId="328"/>
    <cellStyle name="Normal 3 2 12" xfId="329"/>
    <cellStyle name="Normal 3 2 13" xfId="330"/>
    <cellStyle name="Normal 3 2 14" xfId="331"/>
    <cellStyle name="Normal 3 2 15" xfId="332"/>
    <cellStyle name="Normal 3 2 16" xfId="333"/>
    <cellStyle name="Normal 3 2 17" xfId="334"/>
    <cellStyle name="Normal 3 2 18" xfId="335"/>
    <cellStyle name="Normal 3 2 19" xfId="336"/>
    <cellStyle name="Normal 3 2 2" xfId="337"/>
    <cellStyle name="Normal 3 2 20" xfId="338"/>
    <cellStyle name="Normal 3 2 21" xfId="339"/>
    <cellStyle name="Normal 3 2 22" xfId="340"/>
    <cellStyle name="Normal 3 2 23" xfId="341"/>
    <cellStyle name="Normal 3 2 24" xfId="342"/>
    <cellStyle name="Normal 3 2 25" xfId="343"/>
    <cellStyle name="Normal 3 2 26" xfId="344"/>
    <cellStyle name="Normal 3 2 27" xfId="345"/>
    <cellStyle name="Normal 3 2 28" xfId="346"/>
    <cellStyle name="Normal 3 2 29" xfId="347"/>
    <cellStyle name="Normal 3 2 3" xfId="348"/>
    <cellStyle name="Normal 3 2 30" xfId="349"/>
    <cellStyle name="Normal 3 2 31" xfId="350"/>
    <cellStyle name="Normal 3 2 32" xfId="351"/>
    <cellStyle name="Normal 3 2 33" xfId="352"/>
    <cellStyle name="Normal 3 2 34" xfId="353"/>
    <cellStyle name="Normal 3 2 35" xfId="354"/>
    <cellStyle name="Normal 3 2 36" xfId="355"/>
    <cellStyle name="Normal 3 2 37" xfId="356"/>
    <cellStyle name="Normal 3 2 38" xfId="357"/>
    <cellStyle name="Normal 3 2 39" xfId="358"/>
    <cellStyle name="Normal 3 2 4" xfId="359"/>
    <cellStyle name="Normal 3 2 40" xfId="360"/>
    <cellStyle name="Normal 3 2 41" xfId="361"/>
    <cellStyle name="Normal 3 2 42" xfId="362"/>
    <cellStyle name="Normal 3 2 43" xfId="363"/>
    <cellStyle name="Normal 3 2 44" xfId="364"/>
    <cellStyle name="Normal 3 2 44 2" xfId="365"/>
    <cellStyle name="Normal 3 2 5" xfId="366"/>
    <cellStyle name="Normal 3 2 6" xfId="367"/>
    <cellStyle name="Normal 3 2 7" xfId="368"/>
    <cellStyle name="Normal 3 2 8" xfId="369"/>
    <cellStyle name="Normal 3 2 9" xfId="370"/>
    <cellStyle name="Normal 3 20" xfId="371"/>
    <cellStyle name="Normal 3 20 2" xfId="372"/>
    <cellStyle name="Normal 3 20 2 2" xfId="373"/>
    <cellStyle name="Normal 3 21" xfId="374"/>
    <cellStyle name="Normal 3 21 2" xfId="375"/>
    <cellStyle name="Normal 3 21 2 2" xfId="376"/>
    <cellStyle name="Normal 3 22" xfId="377"/>
    <cellStyle name="Normal 3 22 2" xfId="378"/>
    <cellStyle name="Normal 3 22 2 2" xfId="379"/>
    <cellStyle name="Normal 3 23" xfId="380"/>
    <cellStyle name="Normal 3 23 2" xfId="381"/>
    <cellStyle name="Normal 3 23 2 2" xfId="382"/>
    <cellStyle name="Normal 3 24" xfId="383"/>
    <cellStyle name="Normal 3 24 2" xfId="384"/>
    <cellStyle name="Normal 3 24 2 2" xfId="385"/>
    <cellStyle name="Normal 3 25" xfId="386"/>
    <cellStyle name="Normal 3 25 2" xfId="387"/>
    <cellStyle name="Normal 3 25 2 2" xfId="388"/>
    <cellStyle name="Normal 3 26" xfId="389"/>
    <cellStyle name="Normal 3 26 2" xfId="390"/>
    <cellStyle name="Normal 3 26 2 2" xfId="391"/>
    <cellStyle name="Normal 3 27" xfId="392"/>
    <cellStyle name="Normal 3 27 2" xfId="393"/>
    <cellStyle name="Normal 3 27 2 2" xfId="394"/>
    <cellStyle name="Normal 3 28" xfId="395"/>
    <cellStyle name="Normal 3 28 2" xfId="396"/>
    <cellStyle name="Normal 3 28 2 2" xfId="397"/>
    <cellStyle name="Normal 3 29" xfId="398"/>
    <cellStyle name="Normal 3 29 2" xfId="399"/>
    <cellStyle name="Normal 3 3" xfId="400"/>
    <cellStyle name="Normal 3 3 10" xfId="401"/>
    <cellStyle name="Normal 3 3 10 2" xfId="402"/>
    <cellStyle name="Normal 3 3 11" xfId="403"/>
    <cellStyle name="Normal 3 3 11 2" xfId="404"/>
    <cellStyle name="Normal 3 3 12" xfId="405"/>
    <cellStyle name="Normal 3 3 12 2" xfId="406"/>
    <cellStyle name="Normal 3 3 13" xfId="407"/>
    <cellStyle name="Normal 3 3 13 2" xfId="408"/>
    <cellStyle name="Normal 3 3 14" xfId="409"/>
    <cellStyle name="Normal 3 3 14 2" xfId="410"/>
    <cellStyle name="Normal 3 3 15" xfId="411"/>
    <cellStyle name="Normal 3 3 15 2" xfId="412"/>
    <cellStyle name="Normal 3 3 16" xfId="413"/>
    <cellStyle name="Normal 3 3 16 2" xfId="414"/>
    <cellStyle name="Normal 3 3 17" xfId="415"/>
    <cellStyle name="Normal 3 3 17 2" xfId="416"/>
    <cellStyle name="Normal 3 3 18" xfId="417"/>
    <cellStyle name="Normal 3 3 18 2" xfId="418"/>
    <cellStyle name="Normal 3 3 19" xfId="419"/>
    <cellStyle name="Normal 3 3 19 2" xfId="420"/>
    <cellStyle name="Normal 3 3 2" xfId="421"/>
    <cellStyle name="Normal 3 3 2 2" xfId="422"/>
    <cellStyle name="Normal 3 3 20" xfId="423"/>
    <cellStyle name="Normal 3 3 20 2" xfId="424"/>
    <cellStyle name="Normal 3 3 21" xfId="425"/>
    <cellStyle name="Normal 3 3 21 2" xfId="426"/>
    <cellStyle name="Normal 3 3 22" xfId="427"/>
    <cellStyle name="Normal 3 3 22 2" xfId="428"/>
    <cellStyle name="Normal 3 3 23" xfId="429"/>
    <cellStyle name="Normal 3 3 23 2" xfId="430"/>
    <cellStyle name="Normal 3 3 24" xfId="431"/>
    <cellStyle name="Normal 3 3 24 2" xfId="432"/>
    <cellStyle name="Normal 3 3 25" xfId="433"/>
    <cellStyle name="Normal 3 3 25 2" xfId="434"/>
    <cellStyle name="Normal 3 3 26" xfId="435"/>
    <cellStyle name="Normal 3 3 26 2" xfId="436"/>
    <cellStyle name="Normal 3 3 27" xfId="437"/>
    <cellStyle name="Normal 3 3 27 2" xfId="438"/>
    <cellStyle name="Normal 3 3 28" xfId="439"/>
    <cellStyle name="Normal 3 3 28 2" xfId="440"/>
    <cellStyle name="Normal 3 3 29" xfId="441"/>
    <cellStyle name="Normal 3 3 29 2" xfId="442"/>
    <cellStyle name="Normal 3 3 3" xfId="443"/>
    <cellStyle name="Normal 3 3 3 2" xfId="444"/>
    <cellStyle name="Normal 3 3 30" xfId="445"/>
    <cellStyle name="Normal 3 3 30 2" xfId="446"/>
    <cellStyle name="Normal 3 3 31" xfId="447"/>
    <cellStyle name="Normal 3 3 31 2" xfId="448"/>
    <cellStyle name="Normal 3 3 4" xfId="449"/>
    <cellStyle name="Normal 3 3 4 2" xfId="450"/>
    <cellStyle name="Normal 3 3 5" xfId="451"/>
    <cellStyle name="Normal 3 3 5 2" xfId="452"/>
    <cellStyle name="Normal 3 3 6" xfId="453"/>
    <cellStyle name="Normal 3 3 6 2" xfId="454"/>
    <cellStyle name="Normal 3 3 7" xfId="455"/>
    <cellStyle name="Normal 3 3 7 2" xfId="456"/>
    <cellStyle name="Normal 3 3 8" xfId="457"/>
    <cellStyle name="Normal 3 3 8 2" xfId="458"/>
    <cellStyle name="Normal 3 3 9" xfId="459"/>
    <cellStyle name="Normal 3 3 9 2" xfId="460"/>
    <cellStyle name="Normal 3 3_novos  39" xfId="461"/>
    <cellStyle name="Normal 3 30" xfId="462"/>
    <cellStyle name="Normal 3 30 2" xfId="463"/>
    <cellStyle name="Normal 3 31" xfId="464"/>
    <cellStyle name="Normal 3 31 2" xfId="465"/>
    <cellStyle name="Normal 3 32" xfId="466"/>
    <cellStyle name="Normal 3 32 2" xfId="467"/>
    <cellStyle name="Normal 3 33" xfId="468"/>
    <cellStyle name="Normal 3 33 2" xfId="469"/>
    <cellStyle name="Normal 3 34" xfId="470"/>
    <cellStyle name="Normal 3 34 2" xfId="471"/>
    <cellStyle name="Normal 3 35" xfId="472"/>
    <cellStyle name="Normal 3 35 2" xfId="473"/>
    <cellStyle name="Normal 3 36" xfId="474"/>
    <cellStyle name="Normal 3 36 2" xfId="475"/>
    <cellStyle name="Normal 3 37" xfId="476"/>
    <cellStyle name="Normal 3 37 2" xfId="477"/>
    <cellStyle name="Normal 3 38" xfId="478"/>
    <cellStyle name="Normal 3 38 2" xfId="479"/>
    <cellStyle name="Normal 3 39" xfId="480"/>
    <cellStyle name="Normal 3 39 2" xfId="481"/>
    <cellStyle name="Normal 3 4" xfId="482"/>
    <cellStyle name="Normal 3 40" xfId="483"/>
    <cellStyle name="Normal 3 40 2" xfId="484"/>
    <cellStyle name="Normal 3 41" xfId="485"/>
    <cellStyle name="Normal 3 41 2" xfId="486"/>
    <cellStyle name="Normal 3 42" xfId="487"/>
    <cellStyle name="Normal 3 42 2" xfId="488"/>
    <cellStyle name="Normal 3 43" xfId="489"/>
    <cellStyle name="Normal 3 43 2" xfId="490"/>
    <cellStyle name="Normal 3 44" xfId="491"/>
    <cellStyle name="Normal 3 44 2" xfId="492"/>
    <cellStyle name="Normal 3 45" xfId="493"/>
    <cellStyle name="Normal 3 45 2" xfId="494"/>
    <cellStyle name="Normal 3 46" xfId="495"/>
    <cellStyle name="Normal 3 46 2" xfId="496"/>
    <cellStyle name="Normal 3 47" xfId="497"/>
    <cellStyle name="Normal 3 47 2" xfId="498"/>
    <cellStyle name="Normal 3 48" xfId="499"/>
    <cellStyle name="Normal 3 48 2" xfId="500"/>
    <cellStyle name="Normal 3 49" xfId="501"/>
    <cellStyle name="Normal 3 49 2" xfId="502"/>
    <cellStyle name="Normal 3 5" xfId="503"/>
    <cellStyle name="Normal 3 50" xfId="504"/>
    <cellStyle name="Normal 3 50 2" xfId="505"/>
    <cellStyle name="Normal 3 51" xfId="506"/>
    <cellStyle name="Normal 3 51 2" xfId="507"/>
    <cellStyle name="Normal 3 52" xfId="508"/>
    <cellStyle name="Normal 3 52 2" xfId="509"/>
    <cellStyle name="Normal 3 53" xfId="510"/>
    <cellStyle name="Normal 3 53 2" xfId="511"/>
    <cellStyle name="Normal 3 54" xfId="512"/>
    <cellStyle name="Normal 3 54 2" xfId="513"/>
    <cellStyle name="Normal 3 54 2 2" xfId="514"/>
    <cellStyle name="Normal 3 54 2 2 2" xfId="515"/>
    <cellStyle name="Normal 3 54 3" xfId="516"/>
    <cellStyle name="Normal 3 55" xfId="517"/>
    <cellStyle name="Normal 3 55 2" xfId="518"/>
    <cellStyle name="Normal 3 56" xfId="519"/>
    <cellStyle name="Normal 3 56 2" xfId="520"/>
    <cellStyle name="Normal 3 57" xfId="521"/>
    <cellStyle name="Normal 3 6" xfId="522"/>
    <cellStyle name="Normal 3 7" xfId="523"/>
    <cellStyle name="Normal 3 8" xfId="524"/>
    <cellStyle name="Normal 3 8 2" xfId="525"/>
    <cellStyle name="Normal 3 8 3" xfId="526"/>
    <cellStyle name="Normal 3 8 4" xfId="527"/>
    <cellStyle name="Normal 3 8 5" xfId="528"/>
    <cellStyle name="Normal 3 8 6" xfId="529"/>
    <cellStyle name="Normal 3 8_MG-MIJF- 2015 - ORIGINAL" xfId="530"/>
    <cellStyle name="Normal 3 9" xfId="531"/>
    <cellStyle name="Normal 3 9 2" xfId="532"/>
    <cellStyle name="Normal 3_001-CONTROLE  DE PROJETOS EXISTENTES NA 1ª REGIÃO_11PO MIJF" xfId="533"/>
    <cellStyle name="Normal 30" xfId="534"/>
    <cellStyle name="Normal 30 2" xfId="535"/>
    <cellStyle name="Normal 31" xfId="536"/>
    <cellStyle name="Normal 31 2" xfId="537"/>
    <cellStyle name="Normal 32" xfId="538"/>
    <cellStyle name="Normal 32 2" xfId="539"/>
    <cellStyle name="Normal 33" xfId="540"/>
    <cellStyle name="Normal 33 2" xfId="541"/>
    <cellStyle name="Normal 34" xfId="542"/>
    <cellStyle name="Normal 35" xfId="543"/>
    <cellStyle name="Normal 36" xfId="544"/>
    <cellStyle name="Normal 37" xfId="545"/>
    <cellStyle name="Normal 37 2" xfId="546"/>
    <cellStyle name="Normal 37 3" xfId="547"/>
    <cellStyle name="Normal 37 4" xfId="548"/>
    <cellStyle name="Normal 37 4 2" xfId="549"/>
    <cellStyle name="Normal 38" xfId="550"/>
    <cellStyle name="Normal 38 2" xfId="551"/>
    <cellStyle name="Normal 38 3" xfId="552"/>
    <cellStyle name="Normal 38 4" xfId="553"/>
    <cellStyle name="Normal 38 4 2" xfId="554"/>
    <cellStyle name="Normal 39" xfId="555"/>
    <cellStyle name="Normal 4" xfId="556"/>
    <cellStyle name="Normal 4 10" xfId="557"/>
    <cellStyle name="Normal 4 11" xfId="558"/>
    <cellStyle name="Normal 4 12" xfId="559"/>
    <cellStyle name="Normal 4 13" xfId="560"/>
    <cellStyle name="Normal 4 14" xfId="561"/>
    <cellStyle name="Normal 4 15" xfId="562"/>
    <cellStyle name="Normal 4 16" xfId="563"/>
    <cellStyle name="Normal 4 17" xfId="564"/>
    <cellStyle name="Normal 4 18" xfId="565"/>
    <cellStyle name="Normal 4 19" xfId="566"/>
    <cellStyle name="Normal 4 2" xfId="567"/>
    <cellStyle name="Normal 4 20" xfId="568"/>
    <cellStyle name="Normal 4 21" xfId="569"/>
    <cellStyle name="Normal 4 22" xfId="570"/>
    <cellStyle name="Normal 4 23" xfId="571"/>
    <cellStyle name="Normal 4 24" xfId="572"/>
    <cellStyle name="Normal 4 25" xfId="573"/>
    <cellStyle name="Normal 4 26" xfId="574"/>
    <cellStyle name="Normal 4 27" xfId="575"/>
    <cellStyle name="Normal 4 3" xfId="576"/>
    <cellStyle name="Normal 4 4" xfId="577"/>
    <cellStyle name="Normal 4 5" xfId="578"/>
    <cellStyle name="Normal 4 6" xfId="579"/>
    <cellStyle name="Normal 4 7" xfId="580"/>
    <cellStyle name="Normal 4 8" xfId="581"/>
    <cellStyle name="Normal 4 9" xfId="582"/>
    <cellStyle name="Normal 40" xfId="583"/>
    <cellStyle name="Normal 40 2" xfId="584"/>
    <cellStyle name="Normal 41" xfId="585"/>
    <cellStyle name="Normal 41 2" xfId="586"/>
    <cellStyle name="Normal 41 3" xfId="587"/>
    <cellStyle name="Normal 41 4" xfId="588"/>
    <cellStyle name="Normal 41 5" xfId="589"/>
    <cellStyle name="Normal 42" xfId="590"/>
    <cellStyle name="Normal 42 2" xfId="591"/>
    <cellStyle name="Normal 42 3" xfId="592"/>
    <cellStyle name="Normal 42 4" xfId="593"/>
    <cellStyle name="Normal 42 5" xfId="594"/>
    <cellStyle name="Normal 43" xfId="595"/>
    <cellStyle name="Normal 43 2" xfId="596"/>
    <cellStyle name="Normal 44" xfId="597"/>
    <cellStyle name="Normal 44 2" xfId="598"/>
    <cellStyle name="Normal 45" xfId="599"/>
    <cellStyle name="Normal 45 2" xfId="600"/>
    <cellStyle name="Normal 46" xfId="601"/>
    <cellStyle name="Normal 46 2" xfId="602"/>
    <cellStyle name="Normal 47" xfId="603"/>
    <cellStyle name="Normal 47 2" xfId="604"/>
    <cellStyle name="Normal 47 3" xfId="605"/>
    <cellStyle name="Normal 48" xfId="606"/>
    <cellStyle name="Normal 48 2" xfId="607"/>
    <cellStyle name="Normal 48 3" xfId="608"/>
    <cellStyle name="Normal 49" xfId="609"/>
    <cellStyle name="Normal 49 2" xfId="610"/>
    <cellStyle name="Normal 5" xfId="611"/>
    <cellStyle name="Normal 50" xfId="612"/>
    <cellStyle name="Normal 50 2" xfId="613"/>
    <cellStyle name="Normal 51" xfId="614"/>
    <cellStyle name="Normal 51 2" xfId="615"/>
    <cellStyle name="Normal 52" xfId="616"/>
    <cellStyle name="Normal 52 2" xfId="617"/>
    <cellStyle name="Normal 53" xfId="618"/>
    <cellStyle name="Normal 53 2" xfId="619"/>
    <cellStyle name="Normal 54" xfId="620"/>
    <cellStyle name="Normal 54 2" xfId="621"/>
    <cellStyle name="Normal 55" xfId="622"/>
    <cellStyle name="Normal 55 2" xfId="623"/>
    <cellStyle name="Normal 56" xfId="624"/>
    <cellStyle name="Normal 56 2" xfId="625"/>
    <cellStyle name="Normal 57" xfId="626"/>
    <cellStyle name="Normal 57 2" xfId="627"/>
    <cellStyle name="Normal 58" xfId="628"/>
    <cellStyle name="Normal 58 2" xfId="629"/>
    <cellStyle name="Normal 59" xfId="630"/>
    <cellStyle name="Normal 59 2" xfId="631"/>
    <cellStyle name="Normal 6" xfId="632"/>
    <cellStyle name="Normal 60" xfId="633"/>
    <cellStyle name="Normal 60 2" xfId="634"/>
    <cellStyle name="Normal 61" xfId="635"/>
    <cellStyle name="Normal 62" xfId="636"/>
    <cellStyle name="Normal 62 2" xfId="637"/>
    <cellStyle name="Normal 63" xfId="638"/>
    <cellStyle name="Normal 64" xfId="639"/>
    <cellStyle name="Normal 65" xfId="640"/>
    <cellStyle name="Normal 66" xfId="641"/>
    <cellStyle name="Normal 67" xfId="642"/>
    <cellStyle name="Normal 68" xfId="643"/>
    <cellStyle name="Normal 69" xfId="644"/>
    <cellStyle name="Normal 7" xfId="645"/>
    <cellStyle name="Normal 70" xfId="646"/>
    <cellStyle name="Normal 71" xfId="647"/>
    <cellStyle name="Normal 72" xfId="648"/>
    <cellStyle name="Normal 73" xfId="649"/>
    <cellStyle name="Normal 74" xfId="650"/>
    <cellStyle name="Normal 75" xfId="651"/>
    <cellStyle name="Normal 76" xfId="652"/>
    <cellStyle name="Normal 77" xfId="653"/>
    <cellStyle name="Normal 78" xfId="654"/>
    <cellStyle name="Normal 79" xfId="655"/>
    <cellStyle name="Normal 8" xfId="656"/>
    <cellStyle name="Normal 8 10" xfId="657"/>
    <cellStyle name="Normal 8 11" xfId="658"/>
    <cellStyle name="Normal 8 12" xfId="659"/>
    <cellStyle name="Normal 8 13" xfId="660"/>
    <cellStyle name="Normal 8 14" xfId="661"/>
    <cellStyle name="Normal 8 15" xfId="662"/>
    <cellStyle name="Normal 8 16" xfId="663"/>
    <cellStyle name="Normal 8 17" xfId="664"/>
    <cellStyle name="Normal 8 18" xfId="665"/>
    <cellStyle name="Normal 8 19" xfId="666"/>
    <cellStyle name="Normal 8 2" xfId="667"/>
    <cellStyle name="Normal 8 20" xfId="668"/>
    <cellStyle name="Normal 8 21" xfId="669"/>
    <cellStyle name="Normal 8 22" xfId="670"/>
    <cellStyle name="Normal 8 23" xfId="671"/>
    <cellStyle name="Normal 8 24" xfId="672"/>
    <cellStyle name="Normal 8 25" xfId="673"/>
    <cellStyle name="Normal 8 26" xfId="674"/>
    <cellStyle name="Normal 8 27" xfId="675"/>
    <cellStyle name="Normal 8 28" xfId="676"/>
    <cellStyle name="Normal 8 29" xfId="677"/>
    <cellStyle name="Normal 8 3" xfId="678"/>
    <cellStyle name="Normal 8 30" xfId="679"/>
    <cellStyle name="Normal 8 31" xfId="680"/>
    <cellStyle name="Normal 8 32" xfId="681"/>
    <cellStyle name="Normal 8 33" xfId="682"/>
    <cellStyle name="Normal 8 34" xfId="683"/>
    <cellStyle name="Normal 8 35" xfId="684"/>
    <cellStyle name="Normal 8 36" xfId="685"/>
    <cellStyle name="Normal 8 37" xfId="686"/>
    <cellStyle name="Normal 8 38" xfId="687"/>
    <cellStyle name="Normal 8 39" xfId="688"/>
    <cellStyle name="Normal 8 4" xfId="689"/>
    <cellStyle name="Normal 8 40" xfId="690"/>
    <cellStyle name="Normal 8 41" xfId="691"/>
    <cellStyle name="Normal 8 42" xfId="692"/>
    <cellStyle name="Normal 8 43" xfId="693"/>
    <cellStyle name="Normal 8 44" xfId="694"/>
    <cellStyle name="Normal 8 45" xfId="695"/>
    <cellStyle name="Normal 8 46" xfId="696"/>
    <cellStyle name="Normal 8 5" xfId="697"/>
    <cellStyle name="Normal 8 6" xfId="698"/>
    <cellStyle name="Normal 8 7" xfId="699"/>
    <cellStyle name="Normal 8 8" xfId="700"/>
    <cellStyle name="Normal 8 9" xfId="701"/>
    <cellStyle name="Normal 80" xfId="702"/>
    <cellStyle name="Normal 81" xfId="703"/>
    <cellStyle name="Normal 82" xfId="704"/>
    <cellStyle name="Normal 83" xfId="705"/>
    <cellStyle name="Normal 84" xfId="706"/>
    <cellStyle name="Normal 85" xfId="707"/>
    <cellStyle name="Normal 86" xfId="708"/>
    <cellStyle name="Normal 87" xfId="709"/>
    <cellStyle name="Normal 88" xfId="710"/>
    <cellStyle name="Normal 89" xfId="711"/>
    <cellStyle name="Normal 9" xfId="712"/>
    <cellStyle name="Normal 9 10" xfId="713"/>
    <cellStyle name="Normal 9 11" xfId="714"/>
    <cellStyle name="Normal 9 12" xfId="715"/>
    <cellStyle name="Normal 9 13" xfId="716"/>
    <cellStyle name="Normal 9 14" xfId="717"/>
    <cellStyle name="Normal 9 15" xfId="718"/>
    <cellStyle name="Normal 9 16" xfId="719"/>
    <cellStyle name="Normal 9 17" xfId="720"/>
    <cellStyle name="Normal 9 18" xfId="721"/>
    <cellStyle name="Normal 9 19" xfId="722"/>
    <cellStyle name="Normal 9 2" xfId="723"/>
    <cellStyle name="Normal 9 20" xfId="724"/>
    <cellStyle name="Normal 9 21" xfId="725"/>
    <cellStyle name="Normal 9 22" xfId="726"/>
    <cellStyle name="Normal 9 23" xfId="727"/>
    <cellStyle name="Normal 9 24" xfId="728"/>
    <cellStyle name="Normal 9 25" xfId="729"/>
    <cellStyle name="Normal 9 26" xfId="730"/>
    <cellStyle name="Normal 9 27" xfId="731"/>
    <cellStyle name="Normal 9 28" xfId="732"/>
    <cellStyle name="Normal 9 29" xfId="733"/>
    <cellStyle name="Normal 9 3" xfId="734"/>
    <cellStyle name="Normal 9 30" xfId="735"/>
    <cellStyle name="Normal 9 31" xfId="736"/>
    <cellStyle name="Normal 9 32" xfId="737"/>
    <cellStyle name="Normal 9 4" xfId="738"/>
    <cellStyle name="Normal 9 5" xfId="739"/>
    <cellStyle name="Normal 9 6" xfId="740"/>
    <cellStyle name="Normal 9 7" xfId="741"/>
    <cellStyle name="Normal 9 8" xfId="742"/>
    <cellStyle name="Normal 9 9" xfId="743"/>
    <cellStyle name="Normal 90" xfId="744"/>
    <cellStyle name="Normal 91" xfId="745"/>
    <cellStyle name="Normal 92" xfId="746"/>
    <cellStyle name="Normal 93" xfId="747"/>
    <cellStyle name="Normal 94" xfId="748"/>
    <cellStyle name="Normal 95" xfId="749"/>
    <cellStyle name="Normal 96" xfId="750"/>
    <cellStyle name="Normal 97" xfId="751"/>
    <cellStyle name="Normal 98" xfId="752"/>
    <cellStyle name="Normal 99" xfId="753"/>
    <cellStyle name="Nota 2" xfId="754"/>
    <cellStyle name="Nota 3" xfId="755"/>
    <cellStyle name="Note" xfId="756"/>
    <cellStyle name="Note 2" xfId="757"/>
    <cellStyle name="Note 3" xfId="758"/>
    <cellStyle name="Output" xfId="759"/>
    <cellStyle name="PERCENTUAL" xfId="760"/>
    <cellStyle name="PONTO" xfId="761"/>
    <cellStyle name="Porcentagem 10 2" xfId="762"/>
    <cellStyle name="Porcentagem 2" xfId="763"/>
    <cellStyle name="Porcentagem 3" xfId="764"/>
    <cellStyle name="Porcentagem 3 2" xfId="765"/>
    <cellStyle name="Porcentagem 3 3" xfId="766"/>
    <cellStyle name="Porcentagem 38" xfId="767"/>
    <cellStyle name="Porcentagem 39" xfId="768"/>
    <cellStyle name="Porcentagem 4" xfId="769"/>
    <cellStyle name="Porcentagem 4 2" xfId="770"/>
    <cellStyle name="Porcentagem 4 3" xfId="771"/>
    <cellStyle name="Porcentagem 4 4" xfId="772"/>
    <cellStyle name="Porcentagem 9" xfId="773"/>
    <cellStyle name="Porcentagem 9 2" xfId="774"/>
    <cellStyle name="Saída 2" xfId="775"/>
    <cellStyle name="Saída 3" xfId="776"/>
    <cellStyle name="Separador de milhares [0] 2" xfId="777"/>
    <cellStyle name="Separador de milhares 10" xfId="778"/>
    <cellStyle name="Separador de milhares 10 10" xfId="779"/>
    <cellStyle name="Separador de milhares 10 11" xfId="780"/>
    <cellStyle name="Separador de milhares 10 12" xfId="781"/>
    <cellStyle name="Separador de milhares 10 13" xfId="782"/>
    <cellStyle name="Separador de milhares 10 14" xfId="783"/>
    <cellStyle name="Separador de milhares 10 15" xfId="784"/>
    <cellStyle name="Separador de milhares 10 16" xfId="785"/>
    <cellStyle name="Separador de milhares 10 17" xfId="786"/>
    <cellStyle name="Separador de milhares 10 18" xfId="787"/>
    <cellStyle name="Separador de milhares 10 19" xfId="788"/>
    <cellStyle name="Separador de milhares 10 2" xfId="789"/>
    <cellStyle name="Separador de milhares 10 20" xfId="790"/>
    <cellStyle name="Separador de milhares 10 21" xfId="791"/>
    <cellStyle name="Separador de milhares 10 22" xfId="792"/>
    <cellStyle name="Separador de milhares 10 23" xfId="793"/>
    <cellStyle name="Separador de milhares 10 24" xfId="794"/>
    <cellStyle name="Separador de milhares 10 25" xfId="795"/>
    <cellStyle name="Separador de milhares 10 26" xfId="796"/>
    <cellStyle name="Separador de milhares 10 27" xfId="797"/>
    <cellStyle name="Separador de milhares 10 28" xfId="798"/>
    <cellStyle name="Separador de milhares 10 29" xfId="799"/>
    <cellStyle name="Separador de milhares 10 3" xfId="800"/>
    <cellStyle name="Separador de milhares 10 30" xfId="801"/>
    <cellStyle name="Separador de milhares 10 31" xfId="802"/>
    <cellStyle name="Separador de milhares 10 4" xfId="803"/>
    <cellStyle name="Separador de milhares 10 5" xfId="804"/>
    <cellStyle name="Separador de milhares 10 6" xfId="805"/>
    <cellStyle name="Separador de milhares 10 7" xfId="806"/>
    <cellStyle name="Separador de milhares 10 8" xfId="807"/>
    <cellStyle name="Separador de milhares 10 9" xfId="808"/>
    <cellStyle name="Separador de milhares 11" xfId="809"/>
    <cellStyle name="Separador de milhares 12" xfId="810"/>
    <cellStyle name="Separador de milhares 13" xfId="811"/>
    <cellStyle name="Separador de milhares 14" xfId="812"/>
    <cellStyle name="Separador de milhares 14 10" xfId="813"/>
    <cellStyle name="Separador de milhares 14 11" xfId="814"/>
    <cellStyle name="Separador de milhares 14 12" xfId="815"/>
    <cellStyle name="Separador de milhares 14 13" xfId="816"/>
    <cellStyle name="Separador de milhares 14 14" xfId="817"/>
    <cellStyle name="Separador de milhares 14 15" xfId="818"/>
    <cellStyle name="Separador de milhares 14 16" xfId="819"/>
    <cellStyle name="Separador de milhares 14 17" xfId="820"/>
    <cellStyle name="Separador de milhares 14 18" xfId="821"/>
    <cellStyle name="Separador de milhares 14 19" xfId="822"/>
    <cellStyle name="Separador de milhares 14 2" xfId="823"/>
    <cellStyle name="Separador de milhares 14 20" xfId="824"/>
    <cellStyle name="Separador de milhares 14 21" xfId="825"/>
    <cellStyle name="Separador de milhares 14 22" xfId="826"/>
    <cellStyle name="Separador de milhares 14 23" xfId="827"/>
    <cellStyle name="Separador de milhares 14 24" xfId="828"/>
    <cellStyle name="Separador de milhares 14 25" xfId="829"/>
    <cellStyle name="Separador de milhares 14 26" xfId="830"/>
    <cellStyle name="Separador de milhares 14 27" xfId="831"/>
    <cellStyle name="Separador de milhares 14 28" xfId="832"/>
    <cellStyle name="Separador de milhares 14 29" xfId="833"/>
    <cellStyle name="Separador de milhares 14 3" xfId="834"/>
    <cellStyle name="Separador de milhares 14 30" xfId="835"/>
    <cellStyle name="Separador de milhares 14 31" xfId="836"/>
    <cellStyle name="Separador de milhares 14 32" xfId="837"/>
    <cellStyle name="Separador de milhares 14 33" xfId="838"/>
    <cellStyle name="Separador de milhares 14 34" xfId="839"/>
    <cellStyle name="Separador de milhares 14 35" xfId="840"/>
    <cellStyle name="Separador de milhares 14 36" xfId="841"/>
    <cellStyle name="Separador de milhares 14 37" xfId="842"/>
    <cellStyle name="Separador de milhares 14 38" xfId="843"/>
    <cellStyle name="Separador de milhares 14 39" xfId="844"/>
    <cellStyle name="Separador de milhares 14 4" xfId="845"/>
    <cellStyle name="Separador de milhares 14 5" xfId="846"/>
    <cellStyle name="Separador de milhares 14 6" xfId="847"/>
    <cellStyle name="Separador de milhares 14 7" xfId="848"/>
    <cellStyle name="Separador de milhares 14 8" xfId="849"/>
    <cellStyle name="Separador de milhares 14 9" xfId="850"/>
    <cellStyle name="Separador de milhares 15" xfId="851"/>
    <cellStyle name="Separador de milhares 16" xfId="852"/>
    <cellStyle name="Separador de milhares 17" xfId="853"/>
    <cellStyle name="Separador de milhares 18" xfId="854"/>
    <cellStyle name="Separador de milhares 19" xfId="855"/>
    <cellStyle name="Separador de milhares 2" xfId="856"/>
    <cellStyle name="Separador de milhares 2 10" xfId="857"/>
    <cellStyle name="Separador de milhares 2 10 2" xfId="858"/>
    <cellStyle name="Separador de milhares 2 10 2 2" xfId="859"/>
    <cellStyle name="Separador de milhares 2 10 2 2 2" xfId="860"/>
    <cellStyle name="Separador de milhares 2 10 2 2 2 2" xfId="861"/>
    <cellStyle name="Separador de milhares 2 10 2 3" xfId="862"/>
    <cellStyle name="Separador de milhares 2 10 2 4" xfId="863"/>
    <cellStyle name="Separador de milhares 2 10 3" xfId="864"/>
    <cellStyle name="Separador de milhares 2 10 3 2" xfId="865"/>
    <cellStyle name="Separador de milhares 2 10 3 2 2" xfId="866"/>
    <cellStyle name="Separador de milhares 2 10 4" xfId="867"/>
    <cellStyle name="Separador de milhares 2 11" xfId="868"/>
    <cellStyle name="Separador de milhares 2 11 2" xfId="869"/>
    <cellStyle name="Separador de milhares 2 11 2 2" xfId="870"/>
    <cellStyle name="Separador de milhares 2 11 2 2 2" xfId="871"/>
    <cellStyle name="Separador de milhares 2 11 2 2 2 2" xfId="872"/>
    <cellStyle name="Separador de milhares 2 11 2 3" xfId="873"/>
    <cellStyle name="Separador de milhares 2 11 2 4" xfId="874"/>
    <cellStyle name="Separador de milhares 2 11 3" xfId="875"/>
    <cellStyle name="Separador de milhares 2 11 3 2" xfId="876"/>
    <cellStyle name="Separador de milhares 2 11 3 2 2" xfId="877"/>
    <cellStyle name="Separador de milhares 2 11 4" xfId="878"/>
    <cellStyle name="Separador de milhares 2 12" xfId="879"/>
    <cellStyle name="Separador de milhares 2 13" xfId="880"/>
    <cellStyle name="Separador de milhares 2 14" xfId="881"/>
    <cellStyle name="Separador de milhares 2 15" xfId="882"/>
    <cellStyle name="Separador de milhares 2 15 2" xfId="883"/>
    <cellStyle name="Separador de milhares 2 16" xfId="884"/>
    <cellStyle name="Separador de milhares 2 16 2" xfId="885"/>
    <cellStyle name="Separador de milhares 2 17" xfId="886"/>
    <cellStyle name="Separador de milhares 2 17 2" xfId="887"/>
    <cellStyle name="Separador de milhares 2 18" xfId="888"/>
    <cellStyle name="Separador de milhares 2 18 2" xfId="889"/>
    <cellStyle name="Separador de milhares 2 19" xfId="890"/>
    <cellStyle name="Separador de milhares 2 19 2" xfId="891"/>
    <cellStyle name="Separador de milhares 2 2" xfId="2"/>
    <cellStyle name="Separador de milhares 2 2 10" xfId="892"/>
    <cellStyle name="Separador de milhares 2 2 10 2" xfId="893"/>
    <cellStyle name="Separador de milhares 2 2 11" xfId="894"/>
    <cellStyle name="Separador de milhares 2 2 11 2" xfId="895"/>
    <cellStyle name="Separador de milhares 2 2 12" xfId="896"/>
    <cellStyle name="Separador de milhares 2 2 12 2" xfId="897"/>
    <cellStyle name="Separador de milhares 2 2 13" xfId="898"/>
    <cellStyle name="Separador de milhares 2 2 13 2" xfId="899"/>
    <cellStyle name="Separador de milhares 2 2 14" xfId="900"/>
    <cellStyle name="Separador de milhares 2 2 14 2" xfId="901"/>
    <cellStyle name="Separador de milhares 2 2 15" xfId="902"/>
    <cellStyle name="Separador de milhares 2 2 15 2" xfId="903"/>
    <cellStyle name="Separador de milhares 2 2 16" xfId="904"/>
    <cellStyle name="Separador de milhares 2 2 16 2" xfId="905"/>
    <cellStyle name="Separador de milhares 2 2 17" xfId="906"/>
    <cellStyle name="Separador de milhares 2 2 17 2" xfId="907"/>
    <cellStyle name="Separador de milhares 2 2 18" xfId="908"/>
    <cellStyle name="Separador de milhares 2 2 18 2" xfId="909"/>
    <cellStyle name="Separador de milhares 2 2 19" xfId="910"/>
    <cellStyle name="Separador de milhares 2 2 2" xfId="911"/>
    <cellStyle name="Separador de milhares 2 2 2 10" xfId="912"/>
    <cellStyle name="Separador de milhares 2 2 2 11" xfId="913"/>
    <cellStyle name="Separador de milhares 2 2 2 12" xfId="914"/>
    <cellStyle name="Separador de milhares 2 2 2 13" xfId="915"/>
    <cellStyle name="Separador de milhares 2 2 2 14" xfId="916"/>
    <cellStyle name="Separador de milhares 2 2 2 15" xfId="917"/>
    <cellStyle name="Separador de milhares 2 2 2 16" xfId="918"/>
    <cellStyle name="Separador de milhares 2 2 2 17" xfId="919"/>
    <cellStyle name="Separador de milhares 2 2 2 18" xfId="920"/>
    <cellStyle name="Separador de milhares 2 2 2 2" xfId="921"/>
    <cellStyle name="Separador de milhares 2 2 2 2 2" xfId="922"/>
    <cellStyle name="Separador de milhares 2 2 2 3" xfId="923"/>
    <cellStyle name="Separador de milhares 2 2 2 4" xfId="924"/>
    <cellStyle name="Separador de milhares 2 2 2 5" xfId="925"/>
    <cellStyle name="Separador de milhares 2 2 2 6" xfId="926"/>
    <cellStyle name="Separador de milhares 2 2 2 7" xfId="927"/>
    <cellStyle name="Separador de milhares 2 2 2 8" xfId="928"/>
    <cellStyle name="Separador de milhares 2 2 2 9" xfId="929"/>
    <cellStyle name="Separador de milhares 2 2 20" xfId="930"/>
    <cellStyle name="Separador de milhares 2 2 21" xfId="931"/>
    <cellStyle name="Separador de milhares 2 2 22" xfId="932"/>
    <cellStyle name="Separador de milhares 2 2 23" xfId="933"/>
    <cellStyle name="Separador de milhares 2 2 3" xfId="934"/>
    <cellStyle name="Separador de milhares 2 2 3 2" xfId="935"/>
    <cellStyle name="Separador de milhares 2 2 4" xfId="936"/>
    <cellStyle name="Separador de milhares 2 2 4 2" xfId="937"/>
    <cellStyle name="Separador de milhares 2 2 5" xfId="938"/>
    <cellStyle name="Separador de milhares 2 2 5 2" xfId="939"/>
    <cellStyle name="Separador de milhares 2 2 6" xfId="940"/>
    <cellStyle name="Separador de milhares 2 2 6 2" xfId="941"/>
    <cellStyle name="Separador de milhares 2 2 7" xfId="942"/>
    <cellStyle name="Separador de milhares 2 2 7 2" xfId="943"/>
    <cellStyle name="Separador de milhares 2 2 8" xfId="944"/>
    <cellStyle name="Separador de milhares 2 2 8 2" xfId="945"/>
    <cellStyle name="Separador de milhares 2 2 9" xfId="946"/>
    <cellStyle name="Separador de milhares 2 2 9 2" xfId="947"/>
    <cellStyle name="Separador de milhares 2 20" xfId="948"/>
    <cellStyle name="Separador de milhares 2 20 2" xfId="949"/>
    <cellStyle name="Separador de milhares 2 21" xfId="950"/>
    <cellStyle name="Separador de milhares 2 22" xfId="951"/>
    <cellStyle name="Separador de milhares 2 23" xfId="952"/>
    <cellStyle name="Separador de milhares 2 24" xfId="953"/>
    <cellStyle name="Separador de milhares 2 25" xfId="954"/>
    <cellStyle name="Separador de milhares 2 26" xfId="955"/>
    <cellStyle name="Separador de milhares 2 27" xfId="956"/>
    <cellStyle name="Separador de milhares 2 28" xfId="957"/>
    <cellStyle name="Separador de milhares 2 29" xfId="958"/>
    <cellStyle name="Separador de milhares 2 3" xfId="959"/>
    <cellStyle name="Separador de milhares 2 3 10" xfId="960"/>
    <cellStyle name="Separador de milhares 2 3 11" xfId="961"/>
    <cellStyle name="Separador de milhares 2 3 12" xfId="962"/>
    <cellStyle name="Separador de milhares 2 3 13" xfId="963"/>
    <cellStyle name="Separador de milhares 2 3 14" xfId="964"/>
    <cellStyle name="Separador de milhares 2 3 15" xfId="965"/>
    <cellStyle name="Separador de milhares 2 3 16" xfId="966"/>
    <cellStyle name="Separador de milhares 2 3 17" xfId="967"/>
    <cellStyle name="Separador de milhares 2 3 18" xfId="968"/>
    <cellStyle name="Separador de milhares 2 3 19" xfId="969"/>
    <cellStyle name="Separador de milhares 2 3 2" xfId="970"/>
    <cellStyle name="Separador de milhares 2 3 2 2" xfId="971"/>
    <cellStyle name="Separador de milhares 2 3 2 2 2" xfId="972"/>
    <cellStyle name="Separador de milhares 2 3 2 2 2 2" xfId="973"/>
    <cellStyle name="Separador de milhares 2 3 2 2 2 2 2" xfId="974"/>
    <cellStyle name="Separador de milhares 2 3 2 2 3" xfId="975"/>
    <cellStyle name="Separador de milhares 2 3 2 2 4" xfId="976"/>
    <cellStyle name="Separador de milhares 2 3 2 3" xfId="977"/>
    <cellStyle name="Separador de milhares 2 3 2 3 2" xfId="978"/>
    <cellStyle name="Separador de milhares 2 3 2 3 2 2" xfId="979"/>
    <cellStyle name="Separador de milhares 2 3 2 4" xfId="980"/>
    <cellStyle name="Separador de milhares 2 3 20" xfId="981"/>
    <cellStyle name="Separador de milhares 2 3 20 2" xfId="982"/>
    <cellStyle name="Separador de milhares 2 3 20 2 2" xfId="983"/>
    <cellStyle name="Separador de milhares 2 3 21" xfId="984"/>
    <cellStyle name="Separador de milhares 2 3 22" xfId="985"/>
    <cellStyle name="Separador de milhares 2 3 3" xfId="986"/>
    <cellStyle name="Separador de milhares 2 3 3 2" xfId="987"/>
    <cellStyle name="Separador de milhares 2 3 4" xfId="988"/>
    <cellStyle name="Separador de milhares 2 3 5" xfId="989"/>
    <cellStyle name="Separador de milhares 2 3 6" xfId="990"/>
    <cellStyle name="Separador de milhares 2 3 7" xfId="991"/>
    <cellStyle name="Separador de milhares 2 3 8" xfId="992"/>
    <cellStyle name="Separador de milhares 2 3 9" xfId="993"/>
    <cellStyle name="Separador de milhares 2 3 9 2" xfId="994"/>
    <cellStyle name="Separador de milhares 2 30" xfId="995"/>
    <cellStyle name="Separador de milhares 2 31" xfId="996"/>
    <cellStyle name="Separador de milhares 2 31 2" xfId="997"/>
    <cellStyle name="Separador de milhares 2 31 2 2" xfId="998"/>
    <cellStyle name="Separador de milhares 2 32" xfId="999"/>
    <cellStyle name="Separador de milhares 2 33" xfId="1000"/>
    <cellStyle name="Separador de milhares 2 34" xfId="1001"/>
    <cellStyle name="Separador de milhares 2 34 2" xfId="1002"/>
    <cellStyle name="Separador de milhares 2 4" xfId="1003"/>
    <cellStyle name="Separador de milhares 2 4 2" xfId="1004"/>
    <cellStyle name="Separador de milhares 2 5" xfId="1005"/>
    <cellStyle name="Separador de milhares 2 6" xfId="1006"/>
    <cellStyle name="Separador de milhares 2 6 2" xfId="1007"/>
    <cellStyle name="Separador de milhares 2 6 2 2" xfId="1008"/>
    <cellStyle name="Separador de milhares 2 6 2 2 2" xfId="1009"/>
    <cellStyle name="Separador de milhares 2 6 2 2 2 2" xfId="1010"/>
    <cellStyle name="Separador de milhares 2 6 2 3" xfId="1011"/>
    <cellStyle name="Separador de milhares 2 6 2 4" xfId="1012"/>
    <cellStyle name="Separador de milhares 2 6 3" xfId="1013"/>
    <cellStyle name="Separador de milhares 2 6 3 2" xfId="1014"/>
    <cellStyle name="Separador de milhares 2 6 3 2 2" xfId="1015"/>
    <cellStyle name="Separador de milhares 2 6 4" xfId="1016"/>
    <cellStyle name="Separador de milhares 2 7" xfId="1017"/>
    <cellStyle name="Separador de milhares 2 7 2" xfId="1018"/>
    <cellStyle name="Separador de milhares 2 7 2 2" xfId="1019"/>
    <cellStyle name="Separador de milhares 2 7 2 2 2" xfId="1020"/>
    <cellStyle name="Separador de milhares 2 7 2 2 2 2" xfId="1021"/>
    <cellStyle name="Separador de milhares 2 7 2 3" xfId="1022"/>
    <cellStyle name="Separador de milhares 2 7 2 4" xfId="1023"/>
    <cellStyle name="Separador de milhares 2 7 3" xfId="1024"/>
    <cellStyle name="Separador de milhares 2 7 3 2" xfId="1025"/>
    <cellStyle name="Separador de milhares 2 7 3 2 2" xfId="1026"/>
    <cellStyle name="Separador de milhares 2 7 4" xfId="1027"/>
    <cellStyle name="Separador de milhares 2 8" xfId="1028"/>
    <cellStyle name="Separador de milhares 2 8 2" xfId="1029"/>
    <cellStyle name="Separador de milhares 2 8 2 2" xfId="1030"/>
    <cellStyle name="Separador de milhares 2 8 2 2 2" xfId="1031"/>
    <cellStyle name="Separador de milhares 2 8 2 2 2 2" xfId="1032"/>
    <cellStyle name="Separador de milhares 2 8 2 3" xfId="1033"/>
    <cellStyle name="Separador de milhares 2 8 2 4" xfId="1034"/>
    <cellStyle name="Separador de milhares 2 8 3" xfId="1035"/>
    <cellStyle name="Separador de milhares 2 8 3 2" xfId="1036"/>
    <cellStyle name="Separador de milhares 2 8 3 2 2" xfId="1037"/>
    <cellStyle name="Separador de milhares 2 8 4" xfId="1038"/>
    <cellStyle name="Separador de milhares 2 9" xfId="1039"/>
    <cellStyle name="Separador de milhares 2 9 2" xfId="1040"/>
    <cellStyle name="Separador de milhares 2 9 2 2" xfId="1041"/>
    <cellStyle name="Separador de milhares 2 9 2 2 2" xfId="1042"/>
    <cellStyle name="Separador de milhares 2 9 2 2 2 2" xfId="1043"/>
    <cellStyle name="Separador de milhares 2 9 2 3" xfId="1044"/>
    <cellStyle name="Separador de milhares 2 9 2 4" xfId="1045"/>
    <cellStyle name="Separador de milhares 2 9 3" xfId="1046"/>
    <cellStyle name="Separador de milhares 2 9 3 2" xfId="1047"/>
    <cellStyle name="Separador de milhares 2 9 3 2 2" xfId="1048"/>
    <cellStyle name="Separador de milhares 2 9 4" xfId="1049"/>
    <cellStyle name="Separador de milhares 2_11PO MIJF" xfId="1050"/>
    <cellStyle name="Separador de milhares 20" xfId="1051"/>
    <cellStyle name="Separador de milhares 21" xfId="1052"/>
    <cellStyle name="Separador de milhares 22" xfId="1053"/>
    <cellStyle name="Separador de milhares 23" xfId="1054"/>
    <cellStyle name="Separador de milhares 24" xfId="1055"/>
    <cellStyle name="Separador de milhares 25" xfId="1056"/>
    <cellStyle name="Separador de milhares 26" xfId="1057"/>
    <cellStyle name="Separador de milhares 27" xfId="1058"/>
    <cellStyle name="Separador de milhares 28" xfId="1059"/>
    <cellStyle name="Separador de milhares 29" xfId="1060"/>
    <cellStyle name="Separador de milhares 3" xfId="1061"/>
    <cellStyle name="Separador de milhares 3 10" xfId="1062"/>
    <cellStyle name="Separador de milhares 3 10 2" xfId="1063"/>
    <cellStyle name="Separador de milhares 3 10 3" xfId="1064"/>
    <cellStyle name="Separador de milhares 3 10 4" xfId="1065"/>
    <cellStyle name="Separador de milhares 3 10 5" xfId="1066"/>
    <cellStyle name="Separador de milhares 3 11" xfId="1067"/>
    <cellStyle name="Separador de milhares 3 11 2" xfId="1068"/>
    <cellStyle name="Separador de milhares 3 11 3" xfId="1069"/>
    <cellStyle name="Separador de milhares 3 11 4" xfId="1070"/>
    <cellStyle name="Separador de milhares 3 11 5" xfId="1071"/>
    <cellStyle name="Separador de milhares 3 12" xfId="1072"/>
    <cellStyle name="Separador de milhares 3 12 2" xfId="1073"/>
    <cellStyle name="Separador de milhares 3 12 3" xfId="1074"/>
    <cellStyle name="Separador de milhares 3 12 4" xfId="1075"/>
    <cellStyle name="Separador de milhares 3 12 5" xfId="1076"/>
    <cellStyle name="Separador de milhares 3 13" xfId="1077"/>
    <cellStyle name="Separador de milhares 3 13 2" xfId="1078"/>
    <cellStyle name="Separador de milhares 3 13 3" xfId="1079"/>
    <cellStyle name="Separador de milhares 3 13 4" xfId="1080"/>
    <cellStyle name="Separador de milhares 3 13 5" xfId="1081"/>
    <cellStyle name="Separador de milhares 3 14" xfId="1082"/>
    <cellStyle name="Separador de milhares 3 14 2" xfId="1083"/>
    <cellStyle name="Separador de milhares 3 14 3" xfId="1084"/>
    <cellStyle name="Separador de milhares 3 14 4" xfId="1085"/>
    <cellStyle name="Separador de milhares 3 14 5" xfId="1086"/>
    <cellStyle name="Separador de milhares 3 15" xfId="1087"/>
    <cellStyle name="Separador de milhares 3 15 2" xfId="1088"/>
    <cellStyle name="Separador de milhares 3 15 3" xfId="1089"/>
    <cellStyle name="Separador de milhares 3 15 4" xfId="1090"/>
    <cellStyle name="Separador de milhares 3 15 5" xfId="1091"/>
    <cellStyle name="Separador de milhares 3 16" xfId="1092"/>
    <cellStyle name="Separador de milhares 3 16 2" xfId="1093"/>
    <cellStyle name="Separador de milhares 3 16 3" xfId="1094"/>
    <cellStyle name="Separador de milhares 3 16 4" xfId="1095"/>
    <cellStyle name="Separador de milhares 3 16 5" xfId="1096"/>
    <cellStyle name="Separador de milhares 3 17" xfId="1097"/>
    <cellStyle name="Separador de milhares 3 17 2" xfId="1098"/>
    <cellStyle name="Separador de milhares 3 17 3" xfId="1099"/>
    <cellStyle name="Separador de milhares 3 17 4" xfId="1100"/>
    <cellStyle name="Separador de milhares 3 17 5" xfId="1101"/>
    <cellStyle name="Separador de milhares 3 18" xfId="1102"/>
    <cellStyle name="Separador de milhares 3 18 2" xfId="1103"/>
    <cellStyle name="Separador de milhares 3 18 3" xfId="1104"/>
    <cellStyle name="Separador de milhares 3 18 4" xfId="1105"/>
    <cellStyle name="Separador de milhares 3 18 5" xfId="1106"/>
    <cellStyle name="Separador de milhares 3 19" xfId="1107"/>
    <cellStyle name="Separador de milhares 3 19 2" xfId="1108"/>
    <cellStyle name="Separador de milhares 3 19 3" xfId="1109"/>
    <cellStyle name="Separador de milhares 3 19 4" xfId="1110"/>
    <cellStyle name="Separador de milhares 3 19 5" xfId="1111"/>
    <cellStyle name="Separador de milhares 3 2" xfId="1112"/>
    <cellStyle name="Separador de milhares 3 2 10" xfId="1113"/>
    <cellStyle name="Separador de milhares 3 2 11" xfId="1114"/>
    <cellStyle name="Separador de milhares 3 2 12" xfId="1115"/>
    <cellStyle name="Separador de milhares 3 2 13" xfId="1116"/>
    <cellStyle name="Separador de milhares 3 2 14" xfId="1117"/>
    <cellStyle name="Separador de milhares 3 2 15" xfId="1118"/>
    <cellStyle name="Separador de milhares 3 2 16" xfId="1119"/>
    <cellStyle name="Separador de milhares 3 2 17" xfId="1120"/>
    <cellStyle name="Separador de milhares 3 2 18" xfId="1121"/>
    <cellStyle name="Separador de milhares 3 2 19" xfId="1122"/>
    <cellStyle name="Separador de milhares 3 2 2" xfId="1123"/>
    <cellStyle name="Separador de milhares 3 2 2 10" xfId="1124"/>
    <cellStyle name="Separador de milhares 3 2 2 11" xfId="1125"/>
    <cellStyle name="Separador de milhares 3 2 2 12" xfId="1126"/>
    <cellStyle name="Separador de milhares 3 2 2 13" xfId="1127"/>
    <cellStyle name="Separador de milhares 3 2 2 14" xfId="1128"/>
    <cellStyle name="Separador de milhares 3 2 2 15" xfId="1129"/>
    <cellStyle name="Separador de milhares 3 2 2 16" xfId="1130"/>
    <cellStyle name="Separador de milhares 3 2 2 17" xfId="1131"/>
    <cellStyle name="Separador de milhares 3 2 2 18" xfId="1132"/>
    <cellStyle name="Separador de milhares 3 2 2 2" xfId="1133"/>
    <cellStyle name="Separador de milhares 3 2 2 2 2" xfId="1134"/>
    <cellStyle name="Separador de milhares 3 2 2 3" xfId="1135"/>
    <cellStyle name="Separador de milhares 3 2 2 4" xfId="1136"/>
    <cellStyle name="Separador de milhares 3 2 2 5" xfId="1137"/>
    <cellStyle name="Separador de milhares 3 2 2 6" xfId="1138"/>
    <cellStyle name="Separador de milhares 3 2 2 7" xfId="1139"/>
    <cellStyle name="Separador de milhares 3 2 2 8" xfId="1140"/>
    <cellStyle name="Separador de milhares 3 2 2 9" xfId="1141"/>
    <cellStyle name="Separador de milhares 3 2 20" xfId="1142"/>
    <cellStyle name="Separador de milhares 3 2 21" xfId="1143"/>
    <cellStyle name="Separador de milhares 3 2 22" xfId="1144"/>
    <cellStyle name="Separador de milhares 3 2 23" xfId="1145"/>
    <cellStyle name="Separador de milhares 3 2 24" xfId="1146"/>
    <cellStyle name="Separador de milhares 3 2 25" xfId="1147"/>
    <cellStyle name="Separador de milhares 3 2 26" xfId="1148"/>
    <cellStyle name="Separador de milhares 3 2 27" xfId="1149"/>
    <cellStyle name="Separador de milhares 3 2 27 2" xfId="1150"/>
    <cellStyle name="Separador de milhares 3 2 27 2 2" xfId="1151"/>
    <cellStyle name="Separador de milhares 3 2 28" xfId="1152"/>
    <cellStyle name="Separador de milhares 3 2 29" xfId="1153"/>
    <cellStyle name="Separador de milhares 3 2 3" xfId="1154"/>
    <cellStyle name="Separador de milhares 3 2 4" xfId="1155"/>
    <cellStyle name="Separador de milhares 3 2 5" xfId="1156"/>
    <cellStyle name="Separador de milhares 3 2 6" xfId="1157"/>
    <cellStyle name="Separador de milhares 3 2 7" xfId="1158"/>
    <cellStyle name="Separador de milhares 3 2 8" xfId="1159"/>
    <cellStyle name="Separador de milhares 3 2 9" xfId="1160"/>
    <cellStyle name="Separador de milhares 3 20" xfId="1161"/>
    <cellStyle name="Separador de milhares 3 20 2" xfId="1162"/>
    <cellStyle name="Separador de milhares 3 21" xfId="1163"/>
    <cellStyle name="Separador de milhares 3 22" xfId="1164"/>
    <cellStyle name="Separador de milhares 3 23" xfId="1165"/>
    <cellStyle name="Separador de milhares 3 24" xfId="1166"/>
    <cellStyle name="Separador de milhares 3 3" xfId="1167"/>
    <cellStyle name="Separador de milhares 3 4" xfId="1168"/>
    <cellStyle name="Separador de milhares 3 5" xfId="1169"/>
    <cellStyle name="Separador de milhares 3 5 2" xfId="1170"/>
    <cellStyle name="Separador de milhares 3 5 3" xfId="1171"/>
    <cellStyle name="Separador de milhares 3 5 4" xfId="1172"/>
    <cellStyle name="Separador de milhares 3 5 5" xfId="1173"/>
    <cellStyle name="Separador de milhares 3 6" xfId="1174"/>
    <cellStyle name="Separador de milhares 3 6 2" xfId="1175"/>
    <cellStyle name="Separador de milhares 3 6 3" xfId="1176"/>
    <cellStyle name="Separador de milhares 3 6 4" xfId="1177"/>
    <cellStyle name="Separador de milhares 3 6 5" xfId="1178"/>
    <cellStyle name="Separador de milhares 3 7" xfId="1179"/>
    <cellStyle name="Separador de milhares 3 7 2" xfId="1180"/>
    <cellStyle name="Separador de milhares 3 7 3" xfId="1181"/>
    <cellStyle name="Separador de milhares 3 7 4" xfId="1182"/>
    <cellStyle name="Separador de milhares 3 7 5" xfId="1183"/>
    <cellStyle name="Separador de milhares 3 8" xfId="1184"/>
    <cellStyle name="Separador de milhares 3 8 2" xfId="1185"/>
    <cellStyle name="Separador de milhares 3 8 3" xfId="1186"/>
    <cellStyle name="Separador de milhares 3 8 4" xfId="1187"/>
    <cellStyle name="Separador de milhares 3 8 5" xfId="1188"/>
    <cellStyle name="Separador de milhares 3 9" xfId="1189"/>
    <cellStyle name="Separador de milhares 3 9 2" xfId="1190"/>
    <cellStyle name="Separador de milhares 3 9 3" xfId="1191"/>
    <cellStyle name="Separador de milhares 3 9 4" xfId="1192"/>
    <cellStyle name="Separador de milhares 3 9 5" xfId="1193"/>
    <cellStyle name="Separador de milhares 30" xfId="1194"/>
    <cellStyle name="Separador de milhares 31" xfId="1195"/>
    <cellStyle name="Separador de milhares 32" xfId="1196"/>
    <cellStyle name="Separador de milhares 33" xfId="1197"/>
    <cellStyle name="Separador de milhares 34" xfId="1198"/>
    <cellStyle name="Separador de milhares 35" xfId="1199"/>
    <cellStyle name="Separador de milhares 36" xfId="1200"/>
    <cellStyle name="Separador de milhares 37" xfId="1201"/>
    <cellStyle name="Separador de milhares 38" xfId="1202"/>
    <cellStyle name="Separador de milhares 39" xfId="1203"/>
    <cellStyle name="Separador de milhares 4" xfId="1204"/>
    <cellStyle name="Separador de milhares 4 10" xfId="1205"/>
    <cellStyle name="Separador de milhares 4 10 2" xfId="1206"/>
    <cellStyle name="Separador de milhares 4 10 3" xfId="1207"/>
    <cellStyle name="Separador de milhares 4 10 4" xfId="1208"/>
    <cellStyle name="Separador de milhares 4 10 5" xfId="1209"/>
    <cellStyle name="Separador de milhares 4 11" xfId="1210"/>
    <cellStyle name="Separador de milhares 4 11 2" xfId="1211"/>
    <cellStyle name="Separador de milhares 4 11 3" xfId="1212"/>
    <cellStyle name="Separador de milhares 4 11 4" xfId="1213"/>
    <cellStyle name="Separador de milhares 4 11 5" xfId="1214"/>
    <cellStyle name="Separador de milhares 4 12" xfId="1215"/>
    <cellStyle name="Separador de milhares 4 12 2" xfId="1216"/>
    <cellStyle name="Separador de milhares 4 12 3" xfId="1217"/>
    <cellStyle name="Separador de milhares 4 12 4" xfId="1218"/>
    <cellStyle name="Separador de milhares 4 12 5" xfId="1219"/>
    <cellStyle name="Separador de milhares 4 13" xfId="1220"/>
    <cellStyle name="Separador de milhares 4 13 2" xfId="1221"/>
    <cellStyle name="Separador de milhares 4 13 3" xfId="1222"/>
    <cellStyle name="Separador de milhares 4 13 4" xfId="1223"/>
    <cellStyle name="Separador de milhares 4 13 5" xfId="1224"/>
    <cellStyle name="Separador de milhares 4 14" xfId="1225"/>
    <cellStyle name="Separador de milhares 4 14 2" xfId="1226"/>
    <cellStyle name="Separador de milhares 4 14 3" xfId="1227"/>
    <cellStyle name="Separador de milhares 4 14 4" xfId="1228"/>
    <cellStyle name="Separador de milhares 4 14 5" xfId="1229"/>
    <cellStyle name="Separador de milhares 4 15" xfId="1230"/>
    <cellStyle name="Separador de milhares 4 15 2" xfId="1231"/>
    <cellStyle name="Separador de milhares 4 15 3" xfId="1232"/>
    <cellStyle name="Separador de milhares 4 15 4" xfId="1233"/>
    <cellStyle name="Separador de milhares 4 15 5" xfId="1234"/>
    <cellStyle name="Separador de milhares 4 16" xfId="1235"/>
    <cellStyle name="Separador de milhares 4 16 2" xfId="1236"/>
    <cellStyle name="Separador de milhares 4 16 3" xfId="1237"/>
    <cellStyle name="Separador de milhares 4 16 4" xfId="1238"/>
    <cellStyle name="Separador de milhares 4 16 5" xfId="1239"/>
    <cellStyle name="Separador de milhares 4 17" xfId="1240"/>
    <cellStyle name="Separador de milhares 4 17 2" xfId="1241"/>
    <cellStyle name="Separador de milhares 4 17 3" xfId="1242"/>
    <cellStyle name="Separador de milhares 4 17 4" xfId="1243"/>
    <cellStyle name="Separador de milhares 4 17 5" xfId="1244"/>
    <cellStyle name="Separador de milhares 4 18" xfId="1245"/>
    <cellStyle name="Separador de milhares 4 18 2" xfId="1246"/>
    <cellStyle name="Separador de milhares 4 18 3" xfId="1247"/>
    <cellStyle name="Separador de milhares 4 18 4" xfId="1248"/>
    <cellStyle name="Separador de milhares 4 18 5" xfId="1249"/>
    <cellStyle name="Separador de milhares 4 19" xfId="1250"/>
    <cellStyle name="Separador de milhares 4 19 2" xfId="1251"/>
    <cellStyle name="Separador de milhares 4 19 3" xfId="1252"/>
    <cellStyle name="Separador de milhares 4 19 4" xfId="1253"/>
    <cellStyle name="Separador de milhares 4 19 5" xfId="1254"/>
    <cellStyle name="Separador de milhares 4 2" xfId="1255"/>
    <cellStyle name="Separador de milhares 4 2 10" xfId="1256"/>
    <cellStyle name="Separador de milhares 4 2 11" xfId="1257"/>
    <cellStyle name="Separador de milhares 4 2 12" xfId="1258"/>
    <cellStyle name="Separador de milhares 4 2 13" xfId="1259"/>
    <cellStyle name="Separador de milhares 4 2 14" xfId="1260"/>
    <cellStyle name="Separador de milhares 4 2 15" xfId="1261"/>
    <cellStyle name="Separador de milhares 4 2 16" xfId="1262"/>
    <cellStyle name="Separador de milhares 4 2 17" xfId="1263"/>
    <cellStyle name="Separador de milhares 4 2 18" xfId="1264"/>
    <cellStyle name="Separador de milhares 4 2 2" xfId="1265"/>
    <cellStyle name="Separador de milhares 4 2 2 2" xfId="1266"/>
    <cellStyle name="Separador de milhares 4 2 3" xfId="1267"/>
    <cellStyle name="Separador de milhares 4 2 4" xfId="1268"/>
    <cellStyle name="Separador de milhares 4 2 5" xfId="1269"/>
    <cellStyle name="Separador de milhares 4 2 6" xfId="1270"/>
    <cellStyle name="Separador de milhares 4 2 7" xfId="1271"/>
    <cellStyle name="Separador de milhares 4 2 8" xfId="1272"/>
    <cellStyle name="Separador de milhares 4 2 9" xfId="1273"/>
    <cellStyle name="Separador de milhares 4 20" xfId="1274"/>
    <cellStyle name="Separador de milhares 4 20 2" xfId="1275"/>
    <cellStyle name="Separador de milhares 4 21" xfId="1276"/>
    <cellStyle name="Separador de milhares 4 22" xfId="1277"/>
    <cellStyle name="Separador de milhares 4 23" xfId="1278"/>
    <cellStyle name="Separador de milhares 4 24" xfId="1279"/>
    <cellStyle name="Separador de milhares 4 25" xfId="1280"/>
    <cellStyle name="Separador de milhares 4 3" xfId="1281"/>
    <cellStyle name="Separador de milhares 4 4" xfId="1282"/>
    <cellStyle name="Separador de milhares 4 5" xfId="1283"/>
    <cellStyle name="Separador de milhares 4 5 2" xfId="1284"/>
    <cellStyle name="Separador de milhares 4 5 3" xfId="1285"/>
    <cellStyle name="Separador de milhares 4 5 4" xfId="1286"/>
    <cellStyle name="Separador de milhares 4 5 5" xfId="1287"/>
    <cellStyle name="Separador de milhares 4 6" xfId="1288"/>
    <cellStyle name="Separador de milhares 4 6 2" xfId="1289"/>
    <cellStyle name="Separador de milhares 4 6 3" xfId="1290"/>
    <cellStyle name="Separador de milhares 4 6 4" xfId="1291"/>
    <cellStyle name="Separador de milhares 4 6 5" xfId="1292"/>
    <cellStyle name="Separador de milhares 4 7" xfId="1293"/>
    <cellStyle name="Separador de milhares 4 7 2" xfId="1294"/>
    <cellStyle name="Separador de milhares 4 7 3" xfId="1295"/>
    <cellStyle name="Separador de milhares 4 7 4" xfId="1296"/>
    <cellStyle name="Separador de milhares 4 7 5" xfId="1297"/>
    <cellStyle name="Separador de milhares 4 8" xfId="1298"/>
    <cellStyle name="Separador de milhares 4 8 2" xfId="1299"/>
    <cellStyle name="Separador de milhares 4 8 3" xfId="1300"/>
    <cellStyle name="Separador de milhares 4 8 4" xfId="1301"/>
    <cellStyle name="Separador de milhares 4 8 5" xfId="1302"/>
    <cellStyle name="Separador de milhares 4 9" xfId="1303"/>
    <cellStyle name="Separador de milhares 4 9 2" xfId="1304"/>
    <cellStyle name="Separador de milhares 4 9 3" xfId="1305"/>
    <cellStyle name="Separador de milhares 4 9 4" xfId="1306"/>
    <cellStyle name="Separador de milhares 4 9 5" xfId="1307"/>
    <cellStyle name="Separador de milhares 40" xfId="1308"/>
    <cellStyle name="Separador de milhares 40 2" xfId="1309"/>
    <cellStyle name="Separador de milhares 40 3" xfId="1310"/>
    <cellStyle name="Separador de milhares 40 3 2" xfId="1311"/>
    <cellStyle name="Separador de milhares 41" xfId="1312"/>
    <cellStyle name="Separador de milhares 41 2" xfId="1313"/>
    <cellStyle name="Separador de milhares 41 3" xfId="1314"/>
    <cellStyle name="Separador de milhares 41 3 2" xfId="1315"/>
    <cellStyle name="Separador de milhares 42" xfId="1316"/>
    <cellStyle name="Separador de milhares 42 2" xfId="1317"/>
    <cellStyle name="Separador de milhares 43" xfId="1318"/>
    <cellStyle name="Separador de milhares 43 2" xfId="1319"/>
    <cellStyle name="Separador de milhares 44" xfId="1320"/>
    <cellStyle name="Separador de milhares 45" xfId="1321"/>
    <cellStyle name="Separador de milhares 46" xfId="1322"/>
    <cellStyle name="Separador de milhares 46 2" xfId="1323"/>
    <cellStyle name="Separador de milhares 47" xfId="1324"/>
    <cellStyle name="Separador de milhares 47 2" xfId="1325"/>
    <cellStyle name="Separador de milhares 48" xfId="1326"/>
    <cellStyle name="Separador de milhares 48 2" xfId="1327"/>
    <cellStyle name="Separador de milhares 49" xfId="1328"/>
    <cellStyle name="Separador de milhares 49 2" xfId="1329"/>
    <cellStyle name="Separador de milhares 5" xfId="1330"/>
    <cellStyle name="Separador de milhares 5 10" xfId="1331"/>
    <cellStyle name="Separador de milhares 5 10 2" xfId="1332"/>
    <cellStyle name="Separador de milhares 5 11" xfId="1333"/>
    <cellStyle name="Separador de milhares 5 11 2" xfId="1334"/>
    <cellStyle name="Separador de milhares 5 12" xfId="1335"/>
    <cellStyle name="Separador de milhares 5 12 2" xfId="1336"/>
    <cellStyle name="Separador de milhares 5 13" xfId="1337"/>
    <cellStyle name="Separador de milhares 5 13 2" xfId="1338"/>
    <cellStyle name="Separador de milhares 5 14" xfId="1339"/>
    <cellStyle name="Separador de milhares 5 14 2" xfId="1340"/>
    <cellStyle name="Separador de milhares 5 15" xfId="1341"/>
    <cellStyle name="Separador de milhares 5 15 2" xfId="1342"/>
    <cellStyle name="Separador de milhares 5 16" xfId="1343"/>
    <cellStyle name="Separador de milhares 5 16 2" xfId="1344"/>
    <cellStyle name="Separador de milhares 5 17" xfId="1345"/>
    <cellStyle name="Separador de milhares 5 18" xfId="1346"/>
    <cellStyle name="Separador de milhares 5 2" xfId="1347"/>
    <cellStyle name="Separador de milhares 5 3" xfId="1348"/>
    <cellStyle name="Separador de milhares 5 3 2" xfId="1349"/>
    <cellStyle name="Separador de milhares 5 4" xfId="1350"/>
    <cellStyle name="Separador de milhares 5 4 2" xfId="1351"/>
    <cellStyle name="Separador de milhares 5 5" xfId="1352"/>
    <cellStyle name="Separador de milhares 5 5 2" xfId="1353"/>
    <cellStyle name="Separador de milhares 5 6" xfId="1354"/>
    <cellStyle name="Separador de milhares 5 6 2" xfId="1355"/>
    <cellStyle name="Separador de milhares 5 7" xfId="1356"/>
    <cellStyle name="Separador de milhares 5 7 2" xfId="1357"/>
    <cellStyle name="Separador de milhares 5 8" xfId="1358"/>
    <cellStyle name="Separador de milhares 5 8 2" xfId="1359"/>
    <cellStyle name="Separador de milhares 5 9" xfId="1360"/>
    <cellStyle name="Separador de milhares 5 9 2" xfId="1361"/>
    <cellStyle name="Separador de milhares 50" xfId="1362"/>
    <cellStyle name="Separador de milhares 50 2" xfId="1363"/>
    <cellStyle name="Separador de milhares 51" xfId="1364"/>
    <cellStyle name="Separador de milhares 51 2" xfId="1365"/>
    <cellStyle name="Separador de milhares 52" xfId="1366"/>
    <cellStyle name="Separador de milhares 52 2" xfId="1367"/>
    <cellStyle name="Separador de milhares 53" xfId="1368"/>
    <cellStyle name="Separador de milhares 53 2" xfId="1369"/>
    <cellStyle name="Separador de milhares 54" xfId="1370"/>
    <cellStyle name="Separador de milhares 55" xfId="1371"/>
    <cellStyle name="Separador de milhares 56" xfId="1372"/>
    <cellStyle name="Separador de milhares 57" xfId="1373"/>
    <cellStyle name="Separador de milhares 58" xfId="1374"/>
    <cellStyle name="Separador de milhares 59" xfId="1375"/>
    <cellStyle name="Separador de milhares 6" xfId="1376"/>
    <cellStyle name="Separador de milhares 6 10" xfId="1377"/>
    <cellStyle name="Separador de milhares 6 11" xfId="1378"/>
    <cellStyle name="Separador de milhares 6 12" xfId="1379"/>
    <cellStyle name="Separador de milhares 6 13" xfId="1380"/>
    <cellStyle name="Separador de milhares 6 14" xfId="1381"/>
    <cellStyle name="Separador de milhares 6 15" xfId="1382"/>
    <cellStyle name="Separador de milhares 6 16" xfId="1383"/>
    <cellStyle name="Separador de milhares 6 17" xfId="1384"/>
    <cellStyle name="Separador de milhares 6 18" xfId="1385"/>
    <cellStyle name="Separador de milhares 6 19" xfId="1386"/>
    <cellStyle name="Separador de milhares 6 2" xfId="1387"/>
    <cellStyle name="Separador de milhares 6 20" xfId="1388"/>
    <cellStyle name="Separador de milhares 6 21" xfId="1389"/>
    <cellStyle name="Separador de milhares 6 22" xfId="1390"/>
    <cellStyle name="Separador de milhares 6 23" xfId="1391"/>
    <cellStyle name="Separador de milhares 6 3" xfId="1392"/>
    <cellStyle name="Separador de milhares 6 4" xfId="1393"/>
    <cellStyle name="Separador de milhares 6 5" xfId="1394"/>
    <cellStyle name="Separador de milhares 6 6" xfId="1395"/>
    <cellStyle name="Separador de milhares 6 7" xfId="1396"/>
    <cellStyle name="Separador de milhares 6 8" xfId="1397"/>
    <cellStyle name="Separador de milhares 6 9" xfId="1398"/>
    <cellStyle name="Separador de milhares 60" xfId="1399"/>
    <cellStyle name="Separador de milhares 61" xfId="1400"/>
    <cellStyle name="Separador de milhares 62" xfId="1401"/>
    <cellStyle name="Separador de milhares 63" xfId="1402"/>
    <cellStyle name="Separador de milhares 64" xfId="1403"/>
    <cellStyle name="Separador de milhares 65" xfId="1404"/>
    <cellStyle name="Separador de milhares 66" xfId="1405"/>
    <cellStyle name="Separador de milhares 67" xfId="1406"/>
    <cellStyle name="Separador de milhares 68" xfId="1407"/>
    <cellStyle name="Separador de milhares 69" xfId="1408"/>
    <cellStyle name="Separador de milhares 7" xfId="1409"/>
    <cellStyle name="Separador de milhares 70" xfId="1410"/>
    <cellStyle name="Separador de milhares 71" xfId="1411"/>
    <cellStyle name="Separador de milhares 72" xfId="1412"/>
    <cellStyle name="Separador de milhares 8" xfId="1413"/>
    <cellStyle name="Separador de milhares 8 10" xfId="1414"/>
    <cellStyle name="Separador de milhares 8 10 2" xfId="1415"/>
    <cellStyle name="Separador de milhares 8 11" xfId="1416"/>
    <cellStyle name="Separador de milhares 8 11 2" xfId="1417"/>
    <cellStyle name="Separador de milhares 8 12" xfId="1418"/>
    <cellStyle name="Separador de milhares 8 12 2" xfId="1419"/>
    <cellStyle name="Separador de milhares 8 13" xfId="1420"/>
    <cellStyle name="Separador de milhares 8 13 2" xfId="1421"/>
    <cellStyle name="Separador de milhares 8 14" xfId="1422"/>
    <cellStyle name="Separador de milhares 8 14 2" xfId="1423"/>
    <cellStyle name="Separador de milhares 8 15" xfId="1424"/>
    <cellStyle name="Separador de milhares 8 15 2" xfId="1425"/>
    <cellStyle name="Separador de milhares 8 16" xfId="1426"/>
    <cellStyle name="Separador de milhares 8 16 2" xfId="1427"/>
    <cellStyle name="Separador de milhares 8 17" xfId="1428"/>
    <cellStyle name="Separador de milhares 8 18" xfId="1429"/>
    <cellStyle name="Separador de milhares 8 19" xfId="1430"/>
    <cellStyle name="Separador de milhares 8 2" xfId="1431"/>
    <cellStyle name="Separador de milhares 8 2 10" xfId="1432"/>
    <cellStyle name="Separador de milhares 8 2 11" xfId="1433"/>
    <cellStyle name="Separador de milhares 8 2 12" xfId="1434"/>
    <cellStyle name="Separador de milhares 8 2 13" xfId="1435"/>
    <cellStyle name="Separador de milhares 8 2 14" xfId="1436"/>
    <cellStyle name="Separador de milhares 8 2 15" xfId="1437"/>
    <cellStyle name="Separador de milhares 8 2 16" xfId="1438"/>
    <cellStyle name="Separador de milhares 8 2 17" xfId="1439"/>
    <cellStyle name="Separador de milhares 8 2 18" xfId="1440"/>
    <cellStyle name="Separador de milhares 8 2 2" xfId="1441"/>
    <cellStyle name="Separador de milhares 8 2 2 2" xfId="1442"/>
    <cellStyle name="Separador de milhares 8 2 3" xfId="1443"/>
    <cellStyle name="Separador de milhares 8 2 4" xfId="1444"/>
    <cellStyle name="Separador de milhares 8 2 5" xfId="1445"/>
    <cellStyle name="Separador de milhares 8 2 6" xfId="1446"/>
    <cellStyle name="Separador de milhares 8 2 7" xfId="1447"/>
    <cellStyle name="Separador de milhares 8 2 8" xfId="1448"/>
    <cellStyle name="Separador de milhares 8 2 9" xfId="1449"/>
    <cellStyle name="Separador de milhares 8 20" xfId="1450"/>
    <cellStyle name="Separador de milhares 8 21" xfId="1451"/>
    <cellStyle name="Separador de milhares 8 3" xfId="1452"/>
    <cellStyle name="Separador de milhares 8 4" xfId="1453"/>
    <cellStyle name="Separador de milhares 8 5" xfId="1454"/>
    <cellStyle name="Separador de milhares 8 6" xfId="1455"/>
    <cellStyle name="Separador de milhares 8 6 2" xfId="1456"/>
    <cellStyle name="Separador de milhares 8 7" xfId="1457"/>
    <cellStyle name="Separador de milhares 8 7 2" xfId="1458"/>
    <cellStyle name="Separador de milhares 8 8" xfId="1459"/>
    <cellStyle name="Separador de milhares 8 8 2" xfId="1460"/>
    <cellStyle name="Separador de milhares 8 9" xfId="1461"/>
    <cellStyle name="Separador de milhares 8 9 2" xfId="1462"/>
    <cellStyle name="Separador de milhares 9" xfId="1463"/>
    <cellStyle name="Separador de milhares 9 2" xfId="1464"/>
    <cellStyle name="Texto de Aviso 2" xfId="1465"/>
    <cellStyle name="Texto de Aviso 3" xfId="1466"/>
    <cellStyle name="Texto Explicativo 2" xfId="1467"/>
    <cellStyle name="Texto Explicativo 3" xfId="1468"/>
    <cellStyle name="Title" xfId="1469"/>
    <cellStyle name="Título 1 2" xfId="1470"/>
    <cellStyle name="Título 1 3" xfId="1471"/>
    <cellStyle name="Título 2 2" xfId="1472"/>
    <cellStyle name="Título 2 3" xfId="1473"/>
    <cellStyle name="Título 3 2" xfId="1474"/>
    <cellStyle name="Título 3 3" xfId="1475"/>
    <cellStyle name="Título 4 2" xfId="1476"/>
    <cellStyle name="Título 4 3" xfId="1477"/>
    <cellStyle name="Título 5" xfId="1478"/>
    <cellStyle name="Título 6" xfId="1479"/>
    <cellStyle name="TITULO1" xfId="1480"/>
    <cellStyle name="TITULO2" xfId="1481"/>
    <cellStyle name="Total 2" xfId="1482"/>
    <cellStyle name="Total 3" xfId="1483"/>
    <cellStyle name="Vírgula 2" xfId="1484"/>
    <cellStyle name="Vírgula 2 2" xfId="1485"/>
    <cellStyle name="Vírgula 2 2 2" xfId="1486"/>
    <cellStyle name="Vírgula 2 3" xfId="1487"/>
    <cellStyle name="Vírgula 2 3 2" xfId="1488"/>
    <cellStyle name="Vírgula0" xfId="1489"/>
    <cellStyle name="Warning Text" xfId="14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COC/99_RESTRITO/2020/Transpar&#234;ncia%20CNJ/Relat&#243;rios/Previd&#234;ncia/00_janeiro-2020_CONSOLIDACAO_TRANSFER&#202;NCIA_PORTAL__JANEIRO%20202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- SIAFI"/>
      <sheetName val="Funpresp-patronal"/>
      <sheetName val="Funpresp-servidor"/>
      <sheetName val="INSS patronal"/>
      <sheetName val="INSS servidor"/>
      <sheetName val="PSSS patronal"/>
      <sheetName val="PSS servidor, inativo e pens"/>
      <sheetName val="PERFIL"/>
    </sheetNames>
    <sheetDataSet>
      <sheetData sheetId="0"/>
      <sheetData sheetId="1">
        <row r="1">
          <cell r="A1" t="str">
            <v>SITUAÇÃO</v>
          </cell>
          <cell r="B1" t="str">
            <v>ORGÃO</v>
          </cell>
        </row>
        <row r="2">
          <cell r="A2" t="str">
            <v>PATRONAL FUNPRESP_JUD</v>
          </cell>
          <cell r="B2" t="str">
            <v/>
          </cell>
        </row>
        <row r="3">
          <cell r="A3" t="str">
            <v>PATRONAL FUNPRESP_JUD</v>
          </cell>
          <cell r="B3" t="str">
            <v/>
          </cell>
        </row>
        <row r="4">
          <cell r="A4" t="str">
            <v>PATRONAL FUNPRESP_JUD</v>
          </cell>
          <cell r="B4" t="str">
            <v/>
          </cell>
        </row>
        <row r="5">
          <cell r="A5" t="str">
            <v>PATRONAL FUNPRESP_JUD</v>
          </cell>
          <cell r="B5" t="str">
            <v/>
          </cell>
        </row>
        <row r="6">
          <cell r="A6" t="str">
            <v>PATRONAL FUNPRESP_JUD</v>
          </cell>
          <cell r="B6" t="str">
            <v/>
          </cell>
          <cell r="E6" t="str">
            <v xml:space="preserve">DESPESAS PAGAS </v>
          </cell>
        </row>
        <row r="7">
          <cell r="A7" t="str">
            <v>PATRONAL FUNPRESP_JUD</v>
          </cell>
          <cell r="B7" t="str">
            <v/>
          </cell>
        </row>
        <row r="8">
          <cell r="A8" t="str">
            <v>PATRONAL FUNPRESP_JUD</v>
          </cell>
          <cell r="B8" t="str">
            <v/>
          </cell>
        </row>
        <row r="9">
          <cell r="A9" t="str">
            <v>PATRONAL FUNPRESP_JUD</v>
          </cell>
          <cell r="B9" t="str">
            <v>SJAM</v>
          </cell>
          <cell r="E9">
            <v>513017.55</v>
          </cell>
        </row>
        <row r="10">
          <cell r="A10" t="str">
            <v>PATRONAL FUNPRESP_JUD</v>
          </cell>
          <cell r="B10" t="str">
            <v>SJPA</v>
          </cell>
          <cell r="E10">
            <v>877514.38</v>
          </cell>
        </row>
        <row r="11">
          <cell r="A11" t="str">
            <v>PATRONAL FUNPRESP_JUD</v>
          </cell>
          <cell r="B11" t="str">
            <v>SJMA</v>
          </cell>
          <cell r="E11">
            <v>438447.39</v>
          </cell>
        </row>
        <row r="12">
          <cell r="A12" t="str">
            <v>PATRONAL FUNPRESP_JUD</v>
          </cell>
          <cell r="B12" t="str">
            <v>SJPI</v>
          </cell>
          <cell r="E12">
            <v>493001.36</v>
          </cell>
        </row>
        <row r="13">
          <cell r="A13" t="str">
            <v>PATRONAL FUNPRESP_JUD</v>
          </cell>
          <cell r="B13" t="str">
            <v>SJBA</v>
          </cell>
          <cell r="E13">
            <v>1248236.9099999999</v>
          </cell>
        </row>
        <row r="14">
          <cell r="A14" t="str">
            <v>PATRONAL FUNPRESP_JUD</v>
          </cell>
          <cell r="B14" t="str">
            <v>SJMG</v>
          </cell>
          <cell r="E14">
            <v>2780154.95</v>
          </cell>
        </row>
        <row r="15">
          <cell r="A15" t="str">
            <v>PATRONAL FUNPRESP_JUD</v>
          </cell>
          <cell r="B15" t="str">
            <v>SJMT</v>
          </cell>
          <cell r="E15">
            <v>485971.65</v>
          </cell>
        </row>
        <row r="16">
          <cell r="A16" t="str">
            <v>PATRONAL FUNPRESP_JUD</v>
          </cell>
          <cell r="B16" t="str">
            <v>SJGO</v>
          </cell>
          <cell r="E16">
            <v>558826.27</v>
          </cell>
        </row>
        <row r="17">
          <cell r="A17" t="str">
            <v>PATRONAL FUNPRESP_JUD</v>
          </cell>
          <cell r="B17" t="str">
            <v>SJDF</v>
          </cell>
          <cell r="E17">
            <v>979434.2</v>
          </cell>
        </row>
        <row r="18">
          <cell r="A18" t="str">
            <v>PATRONAL FUNPRESP_JUD</v>
          </cell>
          <cell r="B18" t="str">
            <v>SJAC</v>
          </cell>
          <cell r="E18">
            <v>90042.67</v>
          </cell>
        </row>
        <row r="19">
          <cell r="A19" t="str">
            <v>PATRONAL FUNPRESP_JUD</v>
          </cell>
          <cell r="B19" t="str">
            <v>SJRO</v>
          </cell>
          <cell r="E19">
            <v>672706.05</v>
          </cell>
        </row>
        <row r="20">
          <cell r="A20" t="str">
            <v>PATRONAL FUNPRESP_JUD</v>
          </cell>
          <cell r="B20" t="str">
            <v>TRF</v>
          </cell>
          <cell r="E20">
            <v>871469.34</v>
          </cell>
        </row>
        <row r="21">
          <cell r="A21" t="str">
            <v>PATRONAL FUNPRESP_JUD</v>
          </cell>
          <cell r="B21" t="str">
            <v>SJAP</v>
          </cell>
          <cell r="E21">
            <v>252715.58</v>
          </cell>
        </row>
        <row r="22">
          <cell r="A22" t="str">
            <v>PATRONAL FUNPRESP_JUD</v>
          </cell>
          <cell r="B22" t="str">
            <v>SJTO</v>
          </cell>
          <cell r="E22">
            <v>477769.93</v>
          </cell>
        </row>
        <row r="23">
          <cell r="A23" t="str">
            <v>PATRONAL FUNPRESP_JUD</v>
          </cell>
          <cell r="B23" t="str">
            <v>SJRR</v>
          </cell>
          <cell r="E23">
            <v>175753.21</v>
          </cell>
        </row>
        <row r="24">
          <cell r="E24">
            <v>10915061.440000003</v>
          </cell>
        </row>
      </sheetData>
      <sheetData sheetId="2">
        <row r="1">
          <cell r="A1" t="str">
            <v>SITUAÇÃO</v>
          </cell>
          <cell r="B1" t="str">
            <v>ORGÃO</v>
          </cell>
        </row>
        <row r="2">
          <cell r="A2" t="str">
            <v>SERVIDOR FUNPRESP_JUD</v>
          </cell>
          <cell r="B2" t="str">
            <v/>
          </cell>
        </row>
        <row r="3">
          <cell r="A3" t="str">
            <v>SERVIDOR FUNPRESP_JUD</v>
          </cell>
          <cell r="B3" t="str">
            <v/>
          </cell>
        </row>
        <row r="4">
          <cell r="A4" t="str">
            <v>SERVIDOR FUNPRESP_JUD</v>
          </cell>
          <cell r="B4" t="str">
            <v/>
          </cell>
        </row>
        <row r="5">
          <cell r="A5" t="str">
            <v>SERVIDOR FUNPRESP_JUD</v>
          </cell>
          <cell r="B5" t="str">
            <v/>
          </cell>
        </row>
        <row r="6">
          <cell r="A6" t="str">
            <v>SERVIDOR FUNPRESP_JUD</v>
          </cell>
          <cell r="B6" t="str">
            <v/>
          </cell>
        </row>
        <row r="7">
          <cell r="A7" t="str">
            <v>SERVIDOR FUNPRESP_JUD</v>
          </cell>
          <cell r="B7" t="str">
            <v/>
          </cell>
          <cell r="E7" t="str">
            <v xml:space="preserve">DESPESAS PAGAS </v>
          </cell>
        </row>
        <row r="8">
          <cell r="A8" t="str">
            <v>SERVIDOR FUNPRESP_JUD</v>
          </cell>
          <cell r="B8" t="str">
            <v/>
          </cell>
        </row>
        <row r="9">
          <cell r="A9" t="str">
            <v>SERVIDOR FUNPRESP_JUD</v>
          </cell>
          <cell r="B9" t="str">
            <v/>
          </cell>
        </row>
        <row r="10">
          <cell r="A10" t="str">
            <v>SERVIDOR FUNPRESP_JUD</v>
          </cell>
          <cell r="B10" t="str">
            <v>SJAM</v>
          </cell>
          <cell r="E10">
            <v>563170.81000000006</v>
          </cell>
        </row>
        <row r="11">
          <cell r="A11" t="str">
            <v>SERVIDOR FUNPRESP_JUD</v>
          </cell>
          <cell r="B11" t="str">
            <v>SJPA</v>
          </cell>
          <cell r="E11">
            <v>904480.17</v>
          </cell>
        </row>
        <row r="12">
          <cell r="A12" t="str">
            <v>SERVIDOR FUNPRESP_JUD</v>
          </cell>
          <cell r="B12" t="str">
            <v>SJMA</v>
          </cell>
          <cell r="E12">
            <v>447969.49</v>
          </cell>
        </row>
        <row r="13">
          <cell r="A13" t="str">
            <v>SERVIDOR FUNPRESP_JUD</v>
          </cell>
          <cell r="B13" t="str">
            <v>SJPI</v>
          </cell>
          <cell r="E13">
            <v>521319.79</v>
          </cell>
        </row>
        <row r="14">
          <cell r="A14" t="str">
            <v>SERVIDOR FUNPRESP_JUD</v>
          </cell>
          <cell r="B14" t="str">
            <v>SJBA</v>
          </cell>
          <cell r="E14">
            <v>1277446.6000000001</v>
          </cell>
        </row>
        <row r="15">
          <cell r="A15" t="str">
            <v>SERVIDOR FUNPRESP_JUD</v>
          </cell>
          <cell r="B15" t="str">
            <v>SJMG</v>
          </cell>
          <cell r="E15">
            <v>2977505.78</v>
          </cell>
        </row>
        <row r="16">
          <cell r="A16" t="str">
            <v>SERVIDOR FUNPRESP_JUD</v>
          </cell>
          <cell r="B16" t="str">
            <v>SJMT</v>
          </cell>
          <cell r="E16">
            <v>493977.12</v>
          </cell>
        </row>
        <row r="17">
          <cell r="A17" t="str">
            <v>SERVIDOR FUNPRESP_JUD</v>
          </cell>
          <cell r="B17" t="str">
            <v>SJGO</v>
          </cell>
          <cell r="E17">
            <v>634064.18999999994</v>
          </cell>
        </row>
        <row r="18">
          <cell r="A18" t="str">
            <v>SERVIDOR FUNPRESP_JUD</v>
          </cell>
          <cell r="B18" t="str">
            <v>SJDF</v>
          </cell>
          <cell r="E18">
            <v>1023698.47</v>
          </cell>
        </row>
        <row r="19">
          <cell r="A19" t="str">
            <v>SERVIDOR FUNPRESP_JUD</v>
          </cell>
          <cell r="B19" t="str">
            <v>SJAC</v>
          </cell>
          <cell r="E19">
            <v>90042.67</v>
          </cell>
        </row>
        <row r="20">
          <cell r="A20" t="str">
            <v>SERVIDOR FUNPRESP_JUD</v>
          </cell>
          <cell r="B20" t="str">
            <v>SJRO</v>
          </cell>
          <cell r="E20">
            <v>706093.45</v>
          </cell>
        </row>
        <row r="21">
          <cell r="A21" t="str">
            <v>SERVIDOR FUNPRESP_JUD</v>
          </cell>
          <cell r="B21" t="str">
            <v>TRF</v>
          </cell>
          <cell r="E21">
            <v>980632.55</v>
          </cell>
        </row>
        <row r="22">
          <cell r="A22" t="str">
            <v>SERVIDOR FUNPRESP_JUD</v>
          </cell>
          <cell r="B22" t="str">
            <v>SJAP</v>
          </cell>
          <cell r="E22">
            <v>264608.82</v>
          </cell>
        </row>
        <row r="23">
          <cell r="A23" t="str">
            <v>SERVIDOR FUNPRESP_JUD</v>
          </cell>
          <cell r="B23" t="str">
            <v>SJTO</v>
          </cell>
          <cell r="E23">
            <v>491073.18</v>
          </cell>
        </row>
        <row r="24">
          <cell r="A24" t="str">
            <v>SERVIDOR FUNPRESP_JUD</v>
          </cell>
          <cell r="B24" t="str">
            <v>SJRR</v>
          </cell>
          <cell r="E24">
            <v>183207.11</v>
          </cell>
        </row>
        <row r="25">
          <cell r="E25">
            <v>11559290.199999999</v>
          </cell>
        </row>
      </sheetData>
      <sheetData sheetId="3">
        <row r="1">
          <cell r="A1" t="str">
            <v>SITUAÇÃO</v>
          </cell>
          <cell r="B1" t="str">
            <v>ORGÃO</v>
          </cell>
        </row>
        <row r="2">
          <cell r="A2" t="str">
            <v>PATRONAL INSS</v>
          </cell>
          <cell r="B2" t="str">
            <v/>
          </cell>
        </row>
        <row r="3">
          <cell r="A3" t="str">
            <v>PATRONAL INSS</v>
          </cell>
          <cell r="B3" t="str">
            <v/>
          </cell>
        </row>
        <row r="4">
          <cell r="A4" t="str">
            <v>PATRONAL INSS</v>
          </cell>
          <cell r="B4" t="str">
            <v/>
          </cell>
        </row>
        <row r="5">
          <cell r="A5" t="str">
            <v>PATRONAL INSS</v>
          </cell>
          <cell r="B5" t="str">
            <v/>
          </cell>
        </row>
        <row r="6">
          <cell r="A6" t="str">
            <v>PATRONAL INSS</v>
          </cell>
          <cell r="B6" t="str">
            <v/>
          </cell>
          <cell r="E6" t="str">
            <v>Recolhimento</v>
          </cell>
        </row>
        <row r="7">
          <cell r="A7" t="str">
            <v>PATRONAL INSS</v>
          </cell>
          <cell r="B7" t="str">
            <v/>
          </cell>
        </row>
        <row r="8">
          <cell r="A8" t="str">
            <v>PATRONAL INSS</v>
          </cell>
          <cell r="B8" t="str">
            <v/>
          </cell>
        </row>
        <row r="9">
          <cell r="A9" t="str">
            <v>PATRONAL INSS</v>
          </cell>
          <cell r="B9" t="str">
            <v>SJAM</v>
          </cell>
          <cell r="E9">
            <v>35369.33</v>
          </cell>
        </row>
        <row r="10">
          <cell r="A10" t="str">
            <v>PATRONAL INSS</v>
          </cell>
          <cell r="B10" t="str">
            <v>SJPA</v>
          </cell>
          <cell r="E10">
            <v>17285.23</v>
          </cell>
        </row>
        <row r="11">
          <cell r="A11" t="str">
            <v>PATRONAL INSS</v>
          </cell>
          <cell r="B11" t="str">
            <v>SJMA</v>
          </cell>
          <cell r="E11">
            <v>101926.63</v>
          </cell>
        </row>
        <row r="12">
          <cell r="A12" t="str">
            <v>PATRONAL INSS</v>
          </cell>
          <cell r="B12" t="str">
            <v>SJPI</v>
          </cell>
          <cell r="E12">
            <v>76641.98</v>
          </cell>
        </row>
        <row r="13">
          <cell r="A13" t="str">
            <v>PATRONAL INSS</v>
          </cell>
          <cell r="B13" t="str">
            <v>SJBA</v>
          </cell>
          <cell r="E13">
            <v>272805.71999999997</v>
          </cell>
        </row>
        <row r="14">
          <cell r="A14" t="str">
            <v>PATRONAL INSS</v>
          </cell>
          <cell r="B14" t="str">
            <v>SJMG</v>
          </cell>
          <cell r="E14">
            <v>312174.2</v>
          </cell>
        </row>
        <row r="15">
          <cell r="A15" t="str">
            <v>PATRONAL INSS</v>
          </cell>
          <cell r="B15" t="str">
            <v>SJMT</v>
          </cell>
          <cell r="E15">
            <v>80627.97</v>
          </cell>
        </row>
        <row r="16">
          <cell r="A16" t="str">
            <v>PATRONAL INSS</v>
          </cell>
          <cell r="B16" t="str">
            <v>SJGO</v>
          </cell>
          <cell r="E16">
            <v>76879.86</v>
          </cell>
        </row>
        <row r="17">
          <cell r="A17" t="str">
            <v>PATRONAL INSS</v>
          </cell>
          <cell r="B17" t="str">
            <v>SJDF</v>
          </cell>
          <cell r="E17">
            <v>112888.15</v>
          </cell>
        </row>
        <row r="18">
          <cell r="A18" t="str">
            <v>PATRONAL INSS</v>
          </cell>
          <cell r="B18" t="str">
            <v>SJRO</v>
          </cell>
          <cell r="E18">
            <v>74635.61</v>
          </cell>
        </row>
        <row r="19">
          <cell r="A19" t="str">
            <v>PATRONAL INSS</v>
          </cell>
          <cell r="B19" t="str">
            <v>TRF</v>
          </cell>
          <cell r="E19">
            <v>1227409.54</v>
          </cell>
        </row>
        <row r="20">
          <cell r="A20" t="str">
            <v>PATRONAL INSS</v>
          </cell>
          <cell r="B20" t="str">
            <v>SJTO</v>
          </cell>
          <cell r="E20">
            <v>41101.24</v>
          </cell>
        </row>
        <row r="21">
          <cell r="A21" t="str">
            <v>PATRONAL INSS</v>
          </cell>
          <cell r="B21" t="str">
            <v>SJRR</v>
          </cell>
          <cell r="E21">
            <v>131053.13</v>
          </cell>
        </row>
        <row r="22">
          <cell r="E22">
            <v>2560798.59</v>
          </cell>
        </row>
      </sheetData>
      <sheetData sheetId="4">
        <row r="1">
          <cell r="A1" t="str">
            <v>SITUAÇÃO</v>
          </cell>
          <cell r="B1" t="str">
            <v>ORGÃO</v>
          </cell>
        </row>
        <row r="2">
          <cell r="A2" t="str">
            <v>SERVIDOR INSS</v>
          </cell>
          <cell r="B2" t="str">
            <v/>
          </cell>
        </row>
        <row r="3">
          <cell r="A3" t="str">
            <v>SERVIDOR INSS</v>
          </cell>
          <cell r="B3" t="str">
            <v/>
          </cell>
        </row>
        <row r="4">
          <cell r="A4" t="str">
            <v>SERVIDOR INSS</v>
          </cell>
          <cell r="B4" t="str">
            <v/>
          </cell>
        </row>
        <row r="5">
          <cell r="A5" t="str">
            <v>SERVIDOR INSS</v>
          </cell>
          <cell r="B5" t="str">
            <v/>
          </cell>
        </row>
        <row r="6">
          <cell r="A6" t="str">
            <v>SERVIDOR INSS</v>
          </cell>
          <cell r="B6" t="str">
            <v/>
          </cell>
          <cell r="E6" t="str">
            <v>Recolhimento</v>
          </cell>
        </row>
        <row r="7">
          <cell r="A7" t="str">
            <v>SERVIDOR INSS</v>
          </cell>
          <cell r="B7" t="str">
            <v/>
          </cell>
        </row>
        <row r="8">
          <cell r="A8" t="str">
            <v>SERVIDOR INSS</v>
          </cell>
          <cell r="B8" t="str">
            <v/>
          </cell>
        </row>
        <row r="9">
          <cell r="A9" t="str">
            <v>SERVIDOR INSS</v>
          </cell>
          <cell r="B9" t="str">
            <v>SJAM</v>
          </cell>
          <cell r="E9">
            <v>8350.2900000000009</v>
          </cell>
        </row>
        <row r="10">
          <cell r="A10" t="str">
            <v>SERVIDOR INSS</v>
          </cell>
          <cell r="B10" t="str">
            <v>SJPA</v>
          </cell>
          <cell r="E10">
            <v>7616.15</v>
          </cell>
        </row>
        <row r="11">
          <cell r="A11" t="str">
            <v>SERVIDOR INSS</v>
          </cell>
          <cell r="B11" t="str">
            <v>SJMA</v>
          </cell>
          <cell r="E11">
            <v>36172.81</v>
          </cell>
        </row>
        <row r="12">
          <cell r="A12" t="str">
            <v>SERVIDOR INSS</v>
          </cell>
          <cell r="B12" t="str">
            <v>SJPI</v>
          </cell>
          <cell r="E12">
            <v>17102.560000000001</v>
          </cell>
        </row>
        <row r="13">
          <cell r="A13" t="str">
            <v>SERVIDOR INSS</v>
          </cell>
          <cell r="B13" t="str">
            <v>SJBA</v>
          </cell>
          <cell r="E13">
            <v>81764.61</v>
          </cell>
        </row>
        <row r="14">
          <cell r="A14" t="str">
            <v>SERVIDOR INSS</v>
          </cell>
          <cell r="B14" t="str">
            <v>SJMG</v>
          </cell>
          <cell r="E14">
            <v>94880.22</v>
          </cell>
        </row>
        <row r="15">
          <cell r="A15" t="str">
            <v>SERVIDOR INSS</v>
          </cell>
          <cell r="B15" t="str">
            <v>SJMT</v>
          </cell>
          <cell r="E15">
            <v>20946.68</v>
          </cell>
        </row>
        <row r="16">
          <cell r="A16" t="str">
            <v>SERVIDOR INSS</v>
          </cell>
          <cell r="B16" t="str">
            <v>SJGO</v>
          </cell>
          <cell r="E16">
            <v>17619.580000000002</v>
          </cell>
        </row>
        <row r="17">
          <cell r="A17" t="str">
            <v>SERVIDOR INSS</v>
          </cell>
          <cell r="B17" t="str">
            <v>SJDF</v>
          </cell>
          <cell r="E17">
            <v>34225.599999999999</v>
          </cell>
        </row>
        <row r="18">
          <cell r="A18" t="str">
            <v>SERVIDOR INSS</v>
          </cell>
          <cell r="B18" t="str">
            <v>SJRO</v>
          </cell>
          <cell r="E18">
            <v>20802.469999999998</v>
          </cell>
        </row>
        <row r="19">
          <cell r="A19" t="str">
            <v>SERVIDOR INSS</v>
          </cell>
          <cell r="B19" t="str">
            <v>TRF</v>
          </cell>
          <cell r="E19">
            <v>345415.09</v>
          </cell>
        </row>
        <row r="20">
          <cell r="A20" t="str">
            <v>SERVIDOR INSS</v>
          </cell>
          <cell r="B20" t="str">
            <v>SJTO</v>
          </cell>
          <cell r="E20">
            <v>11515.3</v>
          </cell>
        </row>
        <row r="21">
          <cell r="A21" t="str">
            <v>SERVIDOR INSS</v>
          </cell>
          <cell r="B21" t="str">
            <v>SJRR</v>
          </cell>
          <cell r="E21">
            <v>2443.94</v>
          </cell>
        </row>
        <row r="22">
          <cell r="E22">
            <v>698855.3</v>
          </cell>
        </row>
      </sheetData>
      <sheetData sheetId="5">
        <row r="6">
          <cell r="A6" t="str">
            <v>SITUAÇÃO</v>
          </cell>
          <cell r="B6" t="str">
            <v>ORGÃO</v>
          </cell>
          <cell r="E6" t="str">
            <v>Recolhimento</v>
          </cell>
        </row>
        <row r="7">
          <cell r="A7" t="str">
            <v>PATRONAL PSS</v>
          </cell>
          <cell r="B7" t="str">
            <v/>
          </cell>
        </row>
        <row r="8">
          <cell r="A8" t="str">
            <v>PATRONAL PSS</v>
          </cell>
          <cell r="B8" t="str">
            <v/>
          </cell>
        </row>
        <row r="9">
          <cell r="A9" t="str">
            <v>PATRONAL PSS</v>
          </cell>
          <cell r="B9" t="str">
            <v>SJAM</v>
          </cell>
          <cell r="E9">
            <v>9385287.0100000091</v>
          </cell>
        </row>
        <row r="10">
          <cell r="A10" t="str">
            <v>PATRONAL PSS</v>
          </cell>
          <cell r="B10" t="str">
            <v>SJPA</v>
          </cell>
          <cell r="E10">
            <v>19452517.82</v>
          </cell>
        </row>
        <row r="11">
          <cell r="A11" t="str">
            <v>PATRONAL PSS</v>
          </cell>
          <cell r="B11" t="str">
            <v>SJMA</v>
          </cell>
          <cell r="E11">
            <v>17981370.98</v>
          </cell>
        </row>
        <row r="12">
          <cell r="A12" t="str">
            <v>PATRONAL PSS</v>
          </cell>
          <cell r="B12" t="str">
            <v>SJPI</v>
          </cell>
          <cell r="E12">
            <v>14788251.76</v>
          </cell>
        </row>
        <row r="13">
          <cell r="A13" t="str">
            <v>PATRONAL PSS</v>
          </cell>
          <cell r="B13" t="str">
            <v>SJBA</v>
          </cell>
          <cell r="E13">
            <v>45068162.179999903</v>
          </cell>
        </row>
        <row r="14">
          <cell r="A14" t="str">
            <v>PATRONAL PSS</v>
          </cell>
          <cell r="B14" t="str">
            <v>SJMG</v>
          </cell>
          <cell r="E14">
            <v>83073668.210000202</v>
          </cell>
        </row>
        <row r="15">
          <cell r="A15" t="str">
            <v>PATRONAL PSS</v>
          </cell>
          <cell r="B15" t="str">
            <v>SJMT</v>
          </cell>
          <cell r="E15">
            <v>15492283.26</v>
          </cell>
        </row>
        <row r="16">
          <cell r="A16" t="str">
            <v>PATRONAL PSS</v>
          </cell>
          <cell r="B16" t="str">
            <v>SJGO</v>
          </cell>
          <cell r="E16">
            <v>27344532.469999999</v>
          </cell>
        </row>
        <row r="17">
          <cell r="A17" t="str">
            <v>PATRONAL PSS</v>
          </cell>
          <cell r="B17" t="str">
            <v>SJDF</v>
          </cell>
          <cell r="E17">
            <v>29046510.280000001</v>
          </cell>
        </row>
        <row r="18">
          <cell r="A18" t="str">
            <v>PATRONAL PSS</v>
          </cell>
          <cell r="B18" t="str">
            <v>SJAC</v>
          </cell>
          <cell r="E18">
            <v>5769957.54</v>
          </cell>
        </row>
        <row r="19">
          <cell r="A19" t="str">
            <v>PATRONAL PSS</v>
          </cell>
          <cell r="B19" t="str">
            <v>SJRO</v>
          </cell>
          <cell r="E19">
            <v>8466254.2599999998</v>
          </cell>
        </row>
        <row r="20">
          <cell r="A20" t="str">
            <v>PATRONAL PSS</v>
          </cell>
          <cell r="B20" t="str">
            <v>TRF</v>
          </cell>
          <cell r="E20">
            <v>41932128.949999899</v>
          </cell>
        </row>
        <row r="21">
          <cell r="A21" t="str">
            <v>PATRONAL PSS</v>
          </cell>
          <cell r="B21" t="str">
            <v>SJAP</v>
          </cell>
          <cell r="E21">
            <v>7173533.4199999999</v>
          </cell>
        </row>
        <row r="22">
          <cell r="A22" t="str">
            <v>PATRONAL PSS</v>
          </cell>
          <cell r="B22" t="str">
            <v>SJTO</v>
          </cell>
          <cell r="E22">
            <v>6825005.7800000003</v>
          </cell>
        </row>
        <row r="23">
          <cell r="A23" t="str">
            <v>PATRONAL PSS</v>
          </cell>
          <cell r="B23" t="str">
            <v>SJRR</v>
          </cell>
          <cell r="E23">
            <v>3416219.92</v>
          </cell>
        </row>
        <row r="24">
          <cell r="E24">
            <v>335215683.84000003</v>
          </cell>
        </row>
      </sheetData>
      <sheetData sheetId="6">
        <row r="1">
          <cell r="A1" t="str">
            <v>SITUAÇÃO</v>
          </cell>
          <cell r="B1" t="str">
            <v>ORGÃO</v>
          </cell>
        </row>
        <row r="2">
          <cell r="A2" t="str">
            <v>SERVIDOR PSS</v>
          </cell>
          <cell r="B2" t="str">
            <v/>
          </cell>
        </row>
        <row r="3">
          <cell r="A3" t="str">
            <v>SERVIDOR PSS</v>
          </cell>
          <cell r="B3" t="str">
            <v/>
          </cell>
        </row>
        <row r="4">
          <cell r="A4" t="str">
            <v>SERVIDOR PSS</v>
          </cell>
          <cell r="B4" t="str">
            <v/>
          </cell>
        </row>
        <row r="5">
          <cell r="A5" t="str">
            <v>SERVIDOR PSS</v>
          </cell>
          <cell r="B5" t="str">
            <v/>
          </cell>
          <cell r="E5" t="str">
            <v>Recolhimento</v>
          </cell>
        </row>
        <row r="6">
          <cell r="A6" t="str">
            <v>SERVIDOR PSS</v>
          </cell>
          <cell r="B6" t="str">
            <v/>
          </cell>
        </row>
        <row r="7">
          <cell r="A7" t="str">
            <v>SERVIDOR PSS</v>
          </cell>
          <cell r="B7" t="str">
            <v/>
          </cell>
        </row>
        <row r="8">
          <cell r="A8" t="str">
            <v>SERVIDOR PSS</v>
          </cell>
          <cell r="B8" t="str">
            <v>SJAM</v>
          </cell>
          <cell r="E8">
            <v>5565353.3899999904</v>
          </cell>
        </row>
        <row r="9">
          <cell r="A9" t="str">
            <v>SERVIDOR PSS</v>
          </cell>
          <cell r="B9" t="str">
            <v>SJPA</v>
          </cell>
          <cell r="E9">
            <v>11628997.99</v>
          </cell>
        </row>
        <row r="10">
          <cell r="A10" t="str">
            <v>SERVIDOR PSS</v>
          </cell>
          <cell r="B10" t="str">
            <v>SJMA</v>
          </cell>
          <cell r="E10">
            <v>10184215.560000001</v>
          </cell>
        </row>
        <row r="11">
          <cell r="A11" t="str">
            <v>SERVIDOR PSS</v>
          </cell>
          <cell r="B11" t="str">
            <v>SJPI</v>
          </cell>
          <cell r="E11">
            <v>8251638.1600000001</v>
          </cell>
        </row>
        <row r="12">
          <cell r="A12" t="str">
            <v>SERVIDOR PSS</v>
          </cell>
          <cell r="B12" t="str">
            <v>SJBA</v>
          </cell>
          <cell r="E12">
            <v>26039162.68</v>
          </cell>
        </row>
        <row r="13">
          <cell r="A13" t="str">
            <v>SERVIDOR PSS</v>
          </cell>
          <cell r="B13" t="str">
            <v>SJMG</v>
          </cell>
          <cell r="E13">
            <v>49975814.359999903</v>
          </cell>
        </row>
        <row r="14">
          <cell r="A14" t="str">
            <v>SERVIDOR PSS</v>
          </cell>
          <cell r="B14" t="str">
            <v>SJMT</v>
          </cell>
          <cell r="E14">
            <v>8914289.58999997</v>
          </cell>
        </row>
        <row r="15">
          <cell r="A15" t="str">
            <v>SERVIDOR PSS</v>
          </cell>
          <cell r="B15" t="str">
            <v>SJGO</v>
          </cell>
          <cell r="E15">
            <v>16330869.41</v>
          </cell>
        </row>
        <row r="16">
          <cell r="A16" t="str">
            <v>SERVIDOR PSS</v>
          </cell>
          <cell r="B16" t="str">
            <v>SJDF</v>
          </cell>
          <cell r="E16">
            <v>20481290.41</v>
          </cell>
        </row>
        <row r="17">
          <cell r="A17" t="str">
            <v>SERVIDOR PSS</v>
          </cell>
          <cell r="B17" t="str">
            <v>SJAC</v>
          </cell>
          <cell r="E17">
            <v>3467235.92</v>
          </cell>
        </row>
        <row r="18">
          <cell r="A18" t="str">
            <v>SERVIDOR PSS</v>
          </cell>
          <cell r="B18" t="str">
            <v>SJRO</v>
          </cell>
          <cell r="E18">
            <v>4890931.54</v>
          </cell>
        </row>
        <row r="19">
          <cell r="A19" t="str">
            <v>SERVIDOR PSS</v>
          </cell>
          <cell r="B19" t="str">
            <v>TRF</v>
          </cell>
          <cell r="E19">
            <v>27951878.749999899</v>
          </cell>
        </row>
        <row r="20">
          <cell r="A20" t="str">
            <v>SERVIDOR PSS</v>
          </cell>
          <cell r="B20" t="str">
            <v>SJAP</v>
          </cell>
          <cell r="E20">
            <v>4109790.77999999</v>
          </cell>
        </row>
        <row r="21">
          <cell r="A21" t="str">
            <v>SERVIDOR PSS</v>
          </cell>
          <cell r="B21" t="str">
            <v>SJTO</v>
          </cell>
          <cell r="E21">
            <v>3830444.05</v>
          </cell>
        </row>
        <row r="22">
          <cell r="A22" t="str">
            <v>SERVIDOR PSS</v>
          </cell>
          <cell r="B22" t="str">
            <v>SJRR</v>
          </cell>
          <cell r="E22">
            <v>2077430.88</v>
          </cell>
        </row>
        <row r="23">
          <cell r="E23">
            <v>203699343.46999976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Normal="100" zoomScaleSheetLayoutView="7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A5" sqref="A5:H5"/>
    </sheetView>
  </sheetViews>
  <sheetFormatPr defaultRowHeight="15"/>
  <cols>
    <col min="1" max="1" width="10.7109375" style="1" bestFit="1" customWidth="1"/>
    <col min="2" max="2" width="12.5703125" style="1" bestFit="1" customWidth="1"/>
    <col min="3" max="3" width="22.85546875" style="1" bestFit="1" customWidth="1"/>
    <col min="4" max="4" width="20.28515625" style="1" bestFit="1" customWidth="1"/>
    <col min="5" max="5" width="22.85546875" style="1" bestFit="1" customWidth="1"/>
    <col min="6" max="6" width="20.28515625" style="1" bestFit="1" customWidth="1"/>
    <col min="7" max="7" width="22.85546875" style="1" bestFit="1" customWidth="1"/>
    <col min="8" max="8" width="20.28515625" style="1" customWidth="1"/>
    <col min="9" max="16384" width="9.140625" style="1"/>
  </cols>
  <sheetData>
    <row r="1" spans="1:8" ht="18">
      <c r="A1" s="21" t="s">
        <v>0</v>
      </c>
      <c r="B1" s="21"/>
      <c r="C1" s="21"/>
      <c r="D1" s="21"/>
      <c r="E1" s="21"/>
      <c r="F1" s="21"/>
      <c r="G1" s="21"/>
      <c r="H1" s="21"/>
    </row>
    <row r="2" spans="1:8" ht="18">
      <c r="A2" s="21"/>
      <c r="B2" s="21"/>
      <c r="C2" s="21"/>
      <c r="D2" s="21"/>
    </row>
    <row r="3" spans="1:8" ht="20.25">
      <c r="A3" s="22" t="s">
        <v>1</v>
      </c>
      <c r="B3" s="22"/>
      <c r="C3" s="22"/>
      <c r="D3" s="22"/>
      <c r="E3" s="22"/>
      <c r="F3" s="22"/>
      <c r="G3" s="22"/>
      <c r="H3" s="22"/>
    </row>
    <row r="4" spans="1:8" ht="13.5" customHeight="1">
      <c r="A4" s="2" t="s">
        <v>2</v>
      </c>
      <c r="B4" s="2" t="s">
        <v>45</v>
      </c>
      <c r="C4" s="2"/>
      <c r="D4" s="3"/>
    </row>
    <row r="5" spans="1:8" s="4" customFormat="1" ht="24.75" customHeight="1">
      <c r="A5" s="23"/>
      <c r="B5" s="24"/>
      <c r="C5" s="24"/>
      <c r="D5" s="24"/>
      <c r="E5" s="24"/>
      <c r="F5" s="24"/>
      <c r="G5" s="24"/>
      <c r="H5" s="24"/>
    </row>
    <row r="6" spans="1:8" s="5" customFormat="1" ht="57.75" customHeight="1">
      <c r="A6" s="25" t="s">
        <v>3</v>
      </c>
      <c r="B6" s="27" t="s">
        <v>4</v>
      </c>
      <c r="C6" s="29" t="s">
        <v>5</v>
      </c>
      <c r="D6" s="30"/>
      <c r="E6" s="29" t="s">
        <v>6</v>
      </c>
      <c r="F6" s="30"/>
      <c r="G6" s="29" t="s">
        <v>7</v>
      </c>
      <c r="H6" s="30"/>
    </row>
    <row r="7" spans="1:8" s="5" customFormat="1" ht="36.75" customHeight="1">
      <c r="A7" s="26"/>
      <c r="B7" s="28"/>
      <c r="C7" s="6" t="s">
        <v>8</v>
      </c>
      <c r="D7" s="7" t="s">
        <v>9</v>
      </c>
      <c r="E7" s="6" t="s">
        <v>8</v>
      </c>
      <c r="F7" s="7" t="s">
        <v>9</v>
      </c>
      <c r="G7" s="6" t="s">
        <v>10</v>
      </c>
      <c r="H7" s="7" t="s">
        <v>11</v>
      </c>
    </row>
    <row r="8" spans="1:8" s="11" customFormat="1">
      <c r="A8" s="8" t="s">
        <v>12</v>
      </c>
      <c r="B8" s="9" t="s">
        <v>13</v>
      </c>
      <c r="C8" s="10">
        <f>SUMIFS('[1]INSS patronal'!$E$1:$E$500000,'[1]INSS patronal'!$A$1:$A$500000,IF(C$7="PATRONAL","PATRONAL INSS",IF(C$7="PATROCINADO","SERVIDOR INSS","")),'[1]INSS patronal'!$B$1:$B$500000,'DADOS - SIAFI'!A8)</f>
        <v>0</v>
      </c>
      <c r="D8" s="10">
        <f>SUMIFS('[1]INSS servidor'!$E$1:$E$499998,'[1]INSS servidor'!$A$1:$A$499998,IF(D$7="PATROCINADOR","PATRONAL INSS",IF(D$7="INDIVIDUAL","SERVIDOR INSS","")),'[1]INSS servidor'!$B$1:$B$499998,'DADOS - SIAFI'!$A8)</f>
        <v>0</v>
      </c>
      <c r="E8" s="10">
        <f>SUMIFS('[1]PSSS patronal'!$E$1:$E$500000,'[1]PSSS patronal'!$A$1:$A$500000,IF(E$7="PATRONAL","PATRONAL PSS",IF(E$7="PATROCINADO","SERVIDOR PSS","")),'[1]PSSS patronal'!$B$1:$B$500000,'DADOS - SIAFI'!$A8)</f>
        <v>5769957.54</v>
      </c>
      <c r="F8" s="10">
        <f>SUMIFS('[1]PSS servidor, inativo e pens'!$E$1:$E$500000,'[1]PSS servidor, inativo e pens'!$A$1:$A$500000,IF(F$7="PATROCINADOR","PATRONAL PSS",IF(F$7="INDIVIDUAL","SERVIDOR PSS","")),'[1]PSS servidor, inativo e pens'!$B$1:$B$500000,'DADOS - SIAFI'!$A8)</f>
        <v>3467235.92</v>
      </c>
      <c r="G8" s="10">
        <f>SUMIFS('[1]Funpresp-patronal'!$E$1:$E$500000,'[1]Funpresp-patronal'!$A$1:$A$500000,IF(G$7="PATROCINADOR","PATRONAL FUNPRESP_JUD",IF(G$7="PATROCINADO","SERVIDOR FUNPRESP_JUD","")),'[1]Funpresp-patronal'!$B$1:$B$500000,'DADOS - SIAFI'!$A8)</f>
        <v>90042.67</v>
      </c>
      <c r="H8" s="10">
        <f>SUMIFS('[1]Funpresp-servidor'!$E$1:$E$500000,'[1]Funpresp-servidor'!$A$1:$A$500000,IF(H$7="PATROCINADOR","PATRONAL FUNPRESP_JUD",IF(H$7="PATROCINADO","SERVIDOR FUNPRESP_JUD","")),'[1]Funpresp-servidor'!$B$1:$B$500000,'DADOS - SIAFI'!$A8)</f>
        <v>90042.67</v>
      </c>
    </row>
    <row r="9" spans="1:8" s="11" customFormat="1">
      <c r="A9" s="12" t="s">
        <v>14</v>
      </c>
      <c r="B9" s="13" t="s">
        <v>15</v>
      </c>
      <c r="C9" s="14">
        <f>SUMIFS('[1]INSS patronal'!$E$1:$E$500000,'[1]INSS patronal'!$A$1:$A$500000,IF(C$7="PATRONAL","PATRONAL INSS",IF(C$7="PATROCINADO","SERVIDOR INSS","")),'[1]INSS patronal'!$B$1:$B$500000,'DADOS - SIAFI'!A9)</f>
        <v>35369.33</v>
      </c>
      <c r="D9" s="14">
        <f>SUMIFS('[1]INSS servidor'!$E$1:$E$499998,'[1]INSS servidor'!$A$1:$A$499998,IF(D$7="PATROCINADOR","PATRONAL INSS",IF(D$7="INDIVIDUAL","SERVIDOR INSS","")),'[1]INSS servidor'!$B$1:$B$499998,'DADOS - SIAFI'!$A9)</f>
        <v>8350.2900000000009</v>
      </c>
      <c r="E9" s="14">
        <f>SUMIFS('[1]PSSS patronal'!$E$1:$E$500000,'[1]PSSS patronal'!$A$1:$A$500000,IF(E$7="PATRONAL","PATRONAL PSS",IF(E$7="PATROCINADO","SERVIDOR PSS","")),'[1]PSSS patronal'!$B$1:$B$500000,'DADOS - SIAFI'!$A9)</f>
        <v>9385287.0100000091</v>
      </c>
      <c r="F9" s="14">
        <f>SUMIFS('[1]PSS servidor, inativo e pens'!$E$1:$E$500000,'[1]PSS servidor, inativo e pens'!$A$1:$A$500000,IF(F$7="PATROCINADOR","PATRONAL PSS",IF(F$7="INDIVIDUAL","SERVIDOR PSS","")),'[1]PSS servidor, inativo e pens'!$B$1:$B$500000,'DADOS - SIAFI'!$A9)</f>
        <v>5565353.3899999904</v>
      </c>
      <c r="G9" s="14">
        <f>SUMIFS('[1]Funpresp-patronal'!$E$1:$E$500000,'[1]Funpresp-patronal'!$A$1:$A$500000,IF(G$7="PATROCINADOR","PATRONAL FUNPRESP_JUD",IF(G$7="PATROCINADO","SERVIDOR FUNPRESP_JUD","")),'[1]Funpresp-patronal'!$B$1:$B$500000,'DADOS - SIAFI'!$A9)</f>
        <v>513017.55</v>
      </c>
      <c r="H9" s="14">
        <f>SUMIFS('[1]Funpresp-servidor'!$E$1:$E$500000,'[1]Funpresp-servidor'!$A$1:$A$500000,IF(H$7="PATROCINADOR","PATRONAL FUNPRESP_JUD",IF(H$7="PATROCINADO","SERVIDOR FUNPRESP_JUD","")),'[1]Funpresp-servidor'!$B$1:$B$500000,'DADOS - SIAFI'!$A9)</f>
        <v>563170.81000000006</v>
      </c>
    </row>
    <row r="10" spans="1:8" s="11" customFormat="1">
      <c r="A10" s="8" t="s">
        <v>16</v>
      </c>
      <c r="B10" s="9" t="s">
        <v>17</v>
      </c>
      <c r="C10" s="10">
        <f>SUMIFS('[1]INSS patronal'!$E$1:$E$500000,'[1]INSS patronal'!$A$1:$A$500000,IF(C$7="PATRONAL","PATRONAL INSS",IF(C$7="PATROCINADO","SERVIDOR INSS","")),'[1]INSS patronal'!$B$1:$B$500000,'DADOS - SIAFI'!A10)</f>
        <v>0</v>
      </c>
      <c r="D10" s="10">
        <f>SUMIFS('[1]INSS servidor'!$E$1:$E$499998,'[1]INSS servidor'!$A$1:$A$499998,IF(D$7="PATROCINADOR","PATRONAL INSS",IF(D$7="INDIVIDUAL","SERVIDOR INSS","")),'[1]INSS servidor'!$B$1:$B$499998,'DADOS - SIAFI'!$A10)</f>
        <v>0</v>
      </c>
      <c r="E10" s="10">
        <f>SUMIFS('[1]PSSS patronal'!$E$1:$E$500000,'[1]PSSS patronal'!$A$1:$A$500000,IF(E$7="PATRONAL","PATRONAL PSS",IF(E$7="PATROCINADO","SERVIDOR PSS","")),'[1]PSSS patronal'!$B$1:$B$500000,'DADOS - SIAFI'!$A10)</f>
        <v>7173533.4199999999</v>
      </c>
      <c r="F10" s="10">
        <f>SUMIFS('[1]PSS servidor, inativo e pens'!$E$1:$E$500000,'[1]PSS servidor, inativo e pens'!$A$1:$A$500000,IF(F$7="PATROCINADOR","PATRONAL PSS",IF(F$7="INDIVIDUAL","SERVIDOR PSS","")),'[1]PSS servidor, inativo e pens'!$B$1:$B$500000,'DADOS - SIAFI'!$A10)</f>
        <v>4109790.77999999</v>
      </c>
      <c r="G10" s="10">
        <f>SUMIFS('[1]Funpresp-patronal'!$E$1:$E$500000,'[1]Funpresp-patronal'!$A$1:$A$500000,IF(G$7="PATROCINADOR","PATRONAL FUNPRESP_JUD",IF(G$7="PATROCINADO","SERVIDOR FUNPRESP_JUD","")),'[1]Funpresp-patronal'!$B$1:$B$500000,'DADOS - SIAFI'!$A10)</f>
        <v>252715.58</v>
      </c>
      <c r="H10" s="10">
        <f>SUMIFS('[1]Funpresp-servidor'!$E$1:$E$500000,'[1]Funpresp-servidor'!$A$1:$A$500000,IF(H$7="PATROCINADOR","PATRONAL FUNPRESP_JUD",IF(H$7="PATROCINADO","SERVIDOR FUNPRESP_JUD","")),'[1]Funpresp-servidor'!$B$1:$B$500000,'DADOS - SIAFI'!$A10)</f>
        <v>264608.82</v>
      </c>
    </row>
    <row r="11" spans="1:8" s="11" customFormat="1">
      <c r="A11" s="12" t="s">
        <v>18</v>
      </c>
      <c r="B11" s="13" t="s">
        <v>19</v>
      </c>
      <c r="C11" s="14">
        <f>SUMIFS('[1]INSS patronal'!$E$1:$E$500000,'[1]INSS patronal'!$A$1:$A$500000,IF(C$7="PATRONAL","PATRONAL INSS",IF(C$7="PATROCINADO","SERVIDOR INSS","")),'[1]INSS patronal'!$B$1:$B$500000,'DADOS - SIAFI'!A11)</f>
        <v>272805.71999999997</v>
      </c>
      <c r="D11" s="14">
        <f>SUMIFS('[1]INSS servidor'!$E$1:$E$499998,'[1]INSS servidor'!$A$1:$A$499998,IF(D$7="PATROCINADOR","PATRONAL INSS",IF(D$7="INDIVIDUAL","SERVIDOR INSS","")),'[1]INSS servidor'!$B$1:$B$499998,'DADOS - SIAFI'!$A11)</f>
        <v>81764.61</v>
      </c>
      <c r="E11" s="14">
        <f>SUMIFS('[1]PSSS patronal'!$E$1:$E$500000,'[1]PSSS patronal'!$A$1:$A$500000,IF(E$7="PATRONAL","PATRONAL PSS",IF(E$7="PATROCINADO","SERVIDOR PSS","")),'[1]PSSS patronal'!$B$1:$B$500000,'DADOS - SIAFI'!$A11)</f>
        <v>45068162.179999903</v>
      </c>
      <c r="F11" s="14">
        <f>SUMIFS('[1]PSS servidor, inativo e pens'!$E$1:$E$500000,'[1]PSS servidor, inativo e pens'!$A$1:$A$500000,IF(F$7="PATROCINADOR","PATRONAL PSS",IF(F$7="INDIVIDUAL","SERVIDOR PSS","")),'[1]PSS servidor, inativo e pens'!$B$1:$B$500000,'DADOS - SIAFI'!$A11)</f>
        <v>26039162.68</v>
      </c>
      <c r="G11" s="14">
        <f>SUMIFS('[1]Funpresp-patronal'!$E$1:$E$500000,'[1]Funpresp-patronal'!$A$1:$A$500000,IF(G$7="PATROCINADOR","PATRONAL FUNPRESP_JUD",IF(G$7="PATROCINADO","SERVIDOR FUNPRESP_JUD","")),'[1]Funpresp-patronal'!$B$1:$B$500000,'DADOS - SIAFI'!$A11)</f>
        <v>1248236.9099999999</v>
      </c>
      <c r="H11" s="14">
        <f>SUMIFS('[1]Funpresp-servidor'!$E$1:$E$500000,'[1]Funpresp-servidor'!$A$1:$A$500000,IF(H$7="PATROCINADOR","PATRONAL FUNPRESP_JUD",IF(H$7="PATROCINADO","SERVIDOR FUNPRESP_JUD","")),'[1]Funpresp-servidor'!$B$1:$B$500000,'DADOS - SIAFI'!$A11)</f>
        <v>1277446.6000000001</v>
      </c>
    </row>
    <row r="12" spans="1:8" s="11" customFormat="1">
      <c r="A12" s="8" t="s">
        <v>20</v>
      </c>
      <c r="B12" s="9" t="s">
        <v>21</v>
      </c>
      <c r="C12" s="10">
        <f>SUMIFS('[1]INSS patronal'!$E$1:$E$500000,'[1]INSS patronal'!$A$1:$A$500000,IF(C$7="PATRONAL","PATRONAL INSS",IF(C$7="PATROCINADO","SERVIDOR INSS","")),'[1]INSS patronal'!$B$1:$B$500000,'DADOS - SIAFI'!A12)</f>
        <v>112888.15</v>
      </c>
      <c r="D12" s="10">
        <f>SUMIFS('[1]INSS servidor'!$E$1:$E$499998,'[1]INSS servidor'!$A$1:$A$499998,IF(D$7="PATROCINADOR","PATRONAL INSS",IF(D$7="INDIVIDUAL","SERVIDOR INSS","")),'[1]INSS servidor'!$B$1:$B$499998,'DADOS - SIAFI'!$A12)</f>
        <v>34225.599999999999</v>
      </c>
      <c r="E12" s="10">
        <f>SUMIFS('[1]PSSS patronal'!$E$1:$E$500000,'[1]PSSS patronal'!$A$1:$A$500000,IF(E$7="PATRONAL","PATRONAL PSS",IF(E$7="PATROCINADO","SERVIDOR PSS","")),'[1]PSSS patronal'!$B$1:$B$500000,'DADOS - SIAFI'!$A12)</f>
        <v>29046510.280000001</v>
      </c>
      <c r="F12" s="10">
        <f>SUMIFS('[1]PSS servidor, inativo e pens'!$E$1:$E$500000,'[1]PSS servidor, inativo e pens'!$A$1:$A$500000,IF(F$7="PATROCINADOR","PATRONAL PSS",IF(F$7="INDIVIDUAL","SERVIDOR PSS","")),'[1]PSS servidor, inativo e pens'!$B$1:$B$500000,'DADOS - SIAFI'!$A12)</f>
        <v>20481290.41</v>
      </c>
      <c r="G12" s="10">
        <f>SUMIFS('[1]Funpresp-patronal'!$E$1:$E$500000,'[1]Funpresp-patronal'!$A$1:$A$500000,IF(G$7="PATROCINADOR","PATRONAL FUNPRESP_JUD",IF(G$7="PATROCINADO","SERVIDOR FUNPRESP_JUD","")),'[1]Funpresp-patronal'!$B$1:$B$500000,'DADOS - SIAFI'!$A12)</f>
        <v>979434.2</v>
      </c>
      <c r="H12" s="10">
        <f>SUMIFS('[1]Funpresp-servidor'!$E$1:$E$500000,'[1]Funpresp-servidor'!$A$1:$A$500000,IF(H$7="PATROCINADOR","PATRONAL FUNPRESP_JUD",IF(H$7="PATROCINADO","SERVIDOR FUNPRESP_JUD","")),'[1]Funpresp-servidor'!$B$1:$B$500000,'DADOS - SIAFI'!$A12)</f>
        <v>1023698.47</v>
      </c>
    </row>
    <row r="13" spans="1:8" s="15" customFormat="1">
      <c r="A13" s="12" t="s">
        <v>22</v>
      </c>
      <c r="B13" s="13" t="s">
        <v>23</v>
      </c>
      <c r="C13" s="14">
        <f>SUMIFS('[1]INSS patronal'!$E$1:$E$500000,'[1]INSS patronal'!$A$1:$A$500000,IF(C$7="PATRONAL","PATRONAL INSS",IF(C$7="PATROCINADO","SERVIDOR INSS","")),'[1]INSS patronal'!$B$1:$B$500000,'DADOS - SIAFI'!A13)</f>
        <v>76879.86</v>
      </c>
      <c r="D13" s="14">
        <f>SUMIFS('[1]INSS servidor'!$E$1:$E$499998,'[1]INSS servidor'!$A$1:$A$499998,IF(D$7="PATROCINADOR","PATRONAL INSS",IF(D$7="INDIVIDUAL","SERVIDOR INSS","")),'[1]INSS servidor'!$B$1:$B$499998,'DADOS - SIAFI'!$A13)</f>
        <v>17619.580000000002</v>
      </c>
      <c r="E13" s="14">
        <f>SUMIFS('[1]PSSS patronal'!$E$1:$E$500000,'[1]PSSS patronal'!$A$1:$A$500000,IF(E$7="PATRONAL","PATRONAL PSS",IF(E$7="PATROCINADO","SERVIDOR PSS","")),'[1]PSSS patronal'!$B$1:$B$500000,'DADOS - SIAFI'!$A13)</f>
        <v>27344532.469999999</v>
      </c>
      <c r="F13" s="14">
        <f>SUMIFS('[1]PSS servidor, inativo e pens'!$E$1:$E$500000,'[1]PSS servidor, inativo e pens'!$A$1:$A$500000,IF(F$7="PATROCINADOR","PATRONAL PSS",IF(F$7="INDIVIDUAL","SERVIDOR PSS","")),'[1]PSS servidor, inativo e pens'!$B$1:$B$500000,'DADOS - SIAFI'!$A13)</f>
        <v>16330869.41</v>
      </c>
      <c r="G13" s="14">
        <f>SUMIFS('[1]Funpresp-patronal'!$E$1:$E$500000,'[1]Funpresp-patronal'!$A$1:$A$500000,IF(G$7="PATROCINADOR","PATRONAL FUNPRESP_JUD",IF(G$7="PATROCINADO","SERVIDOR FUNPRESP_JUD","")),'[1]Funpresp-patronal'!$B$1:$B$500000,'DADOS - SIAFI'!$A13)</f>
        <v>558826.27</v>
      </c>
      <c r="H13" s="14">
        <f>SUMIFS('[1]Funpresp-servidor'!$E$1:$E$500000,'[1]Funpresp-servidor'!$A$1:$A$500000,IF(H$7="PATROCINADOR","PATRONAL FUNPRESP_JUD",IF(H$7="PATROCINADO","SERVIDOR FUNPRESP_JUD","")),'[1]Funpresp-servidor'!$B$1:$B$500000,'DADOS - SIAFI'!$A13)</f>
        <v>634064.18999999994</v>
      </c>
    </row>
    <row r="14" spans="1:8" s="11" customFormat="1">
      <c r="A14" s="8" t="s">
        <v>24</v>
      </c>
      <c r="B14" s="9" t="s">
        <v>25</v>
      </c>
      <c r="C14" s="10">
        <f>SUMIFS('[1]INSS patronal'!$E$1:$E$500000,'[1]INSS patronal'!$A$1:$A$500000,IF(C$7="PATRONAL","PATRONAL INSS",IF(C$7="PATROCINADO","SERVIDOR INSS","")),'[1]INSS patronal'!$B$1:$B$500000,'DADOS - SIAFI'!A14)</f>
        <v>101926.63</v>
      </c>
      <c r="D14" s="10">
        <f>SUMIFS('[1]INSS servidor'!$E$1:$E$499998,'[1]INSS servidor'!$A$1:$A$499998,IF(D$7="PATROCINADOR","PATRONAL INSS",IF(D$7="INDIVIDUAL","SERVIDOR INSS","")),'[1]INSS servidor'!$B$1:$B$499998,'DADOS - SIAFI'!$A14)</f>
        <v>36172.81</v>
      </c>
      <c r="E14" s="10">
        <f>SUMIFS('[1]PSSS patronal'!$E$1:$E$500000,'[1]PSSS patronal'!$A$1:$A$500000,IF(E$7="PATRONAL","PATRONAL PSS",IF(E$7="PATROCINADO","SERVIDOR PSS","")),'[1]PSSS patronal'!$B$1:$B$500000,'DADOS - SIAFI'!$A14)</f>
        <v>17981370.98</v>
      </c>
      <c r="F14" s="10">
        <f>SUMIFS('[1]PSS servidor, inativo e pens'!$E$1:$E$500000,'[1]PSS servidor, inativo e pens'!$A$1:$A$500000,IF(F$7="PATROCINADOR","PATRONAL PSS",IF(F$7="INDIVIDUAL","SERVIDOR PSS","")),'[1]PSS servidor, inativo e pens'!$B$1:$B$500000,'DADOS - SIAFI'!$A14)</f>
        <v>10184215.560000001</v>
      </c>
      <c r="G14" s="10">
        <f>SUMIFS('[1]Funpresp-patronal'!$E$1:$E$500000,'[1]Funpresp-patronal'!$A$1:$A$500000,IF(G$7="PATROCINADOR","PATRONAL FUNPRESP_JUD",IF(G$7="PATROCINADO","SERVIDOR FUNPRESP_JUD","")),'[1]Funpresp-patronal'!$B$1:$B$500000,'DADOS - SIAFI'!$A14)</f>
        <v>438447.39</v>
      </c>
      <c r="H14" s="10">
        <f>SUMIFS('[1]Funpresp-servidor'!$E$1:$E$500000,'[1]Funpresp-servidor'!$A$1:$A$500000,IF(H$7="PATROCINADOR","PATRONAL FUNPRESP_JUD",IF(H$7="PATROCINADO","SERVIDOR FUNPRESP_JUD","")),'[1]Funpresp-servidor'!$B$1:$B$500000,'DADOS - SIAFI'!$A14)</f>
        <v>447969.49</v>
      </c>
    </row>
    <row r="15" spans="1:8" s="15" customFormat="1">
      <c r="A15" s="12" t="s">
        <v>26</v>
      </c>
      <c r="B15" s="13" t="s">
        <v>27</v>
      </c>
      <c r="C15" s="14">
        <f>SUMIFS('[1]INSS patronal'!$E$1:$E$500000,'[1]INSS patronal'!$A$1:$A$500000,IF(C$7="PATRONAL","PATRONAL INSS",IF(C$7="PATROCINADO","SERVIDOR INSS","")),'[1]INSS patronal'!$B$1:$B$500000,'DADOS - SIAFI'!A15)</f>
        <v>312174.2</v>
      </c>
      <c r="D15" s="14">
        <f>SUMIFS('[1]INSS servidor'!$E$1:$E$499998,'[1]INSS servidor'!$A$1:$A$499998,IF(D$7="PATROCINADOR","PATRONAL INSS",IF(D$7="INDIVIDUAL","SERVIDOR INSS","")),'[1]INSS servidor'!$B$1:$B$499998,'DADOS - SIAFI'!$A15)</f>
        <v>94880.22</v>
      </c>
      <c r="E15" s="14">
        <f>SUMIFS('[1]PSSS patronal'!$E$1:$E$500000,'[1]PSSS patronal'!$A$1:$A$500000,IF(E$7="PATRONAL","PATRONAL PSS",IF(E$7="PATROCINADO","SERVIDOR PSS","")),'[1]PSSS patronal'!$B$1:$B$500000,'DADOS - SIAFI'!$A15)</f>
        <v>83073668.210000202</v>
      </c>
      <c r="F15" s="14">
        <f>SUMIFS('[1]PSS servidor, inativo e pens'!$E$1:$E$500000,'[1]PSS servidor, inativo e pens'!$A$1:$A$500000,IF(F$7="PATROCINADOR","PATRONAL PSS",IF(F$7="INDIVIDUAL","SERVIDOR PSS","")),'[1]PSS servidor, inativo e pens'!$B$1:$B$500000,'DADOS - SIAFI'!$A15)</f>
        <v>49975814.359999903</v>
      </c>
      <c r="G15" s="14">
        <f>SUMIFS('[1]Funpresp-patronal'!$E$1:$E$500000,'[1]Funpresp-patronal'!$A$1:$A$500000,IF(G$7="PATROCINADOR","PATRONAL FUNPRESP_JUD",IF(G$7="PATROCINADO","SERVIDOR FUNPRESP_JUD","")),'[1]Funpresp-patronal'!$B$1:$B$500000,'DADOS - SIAFI'!$A15)</f>
        <v>2780154.95</v>
      </c>
      <c r="H15" s="14">
        <f>SUMIFS('[1]Funpresp-servidor'!$E$1:$E$500000,'[1]Funpresp-servidor'!$A$1:$A$500000,IF(H$7="PATROCINADOR","PATRONAL FUNPRESP_JUD",IF(H$7="PATROCINADO","SERVIDOR FUNPRESP_JUD","")),'[1]Funpresp-servidor'!$B$1:$B$500000,'DADOS - SIAFI'!$A15)</f>
        <v>2977505.78</v>
      </c>
    </row>
    <row r="16" spans="1:8" s="11" customFormat="1">
      <c r="A16" s="8" t="s">
        <v>28</v>
      </c>
      <c r="B16" s="9" t="s">
        <v>29</v>
      </c>
      <c r="C16" s="10">
        <f>SUMIFS('[1]INSS patronal'!$E$1:$E$500000,'[1]INSS patronal'!$A$1:$A$500000,IF(C$7="PATRONAL","PATRONAL INSS",IF(C$7="PATROCINADO","SERVIDOR INSS","")),'[1]INSS patronal'!$B$1:$B$500000,'DADOS - SIAFI'!A16)</f>
        <v>80627.97</v>
      </c>
      <c r="D16" s="10">
        <f>SUMIFS('[1]INSS servidor'!$E$1:$E$499998,'[1]INSS servidor'!$A$1:$A$499998,IF(D$7="PATROCINADOR","PATRONAL INSS",IF(D$7="INDIVIDUAL","SERVIDOR INSS","")),'[1]INSS servidor'!$B$1:$B$499998,'DADOS - SIAFI'!$A16)</f>
        <v>20946.68</v>
      </c>
      <c r="E16" s="10">
        <f>SUMIFS('[1]PSSS patronal'!$E$1:$E$500000,'[1]PSSS patronal'!$A$1:$A$500000,IF(E$7="PATRONAL","PATRONAL PSS",IF(E$7="PATROCINADO","SERVIDOR PSS","")),'[1]PSSS patronal'!$B$1:$B$500000,'DADOS - SIAFI'!$A16)</f>
        <v>15492283.26</v>
      </c>
      <c r="F16" s="10">
        <f>SUMIFS('[1]PSS servidor, inativo e pens'!$E$1:$E$500000,'[1]PSS servidor, inativo e pens'!$A$1:$A$500000,IF(F$7="PATROCINADOR","PATRONAL PSS",IF(F$7="INDIVIDUAL","SERVIDOR PSS","")),'[1]PSS servidor, inativo e pens'!$B$1:$B$500000,'DADOS - SIAFI'!$A16)</f>
        <v>8914289.58999997</v>
      </c>
      <c r="G16" s="10">
        <f>SUMIFS('[1]Funpresp-patronal'!$E$1:$E$500000,'[1]Funpresp-patronal'!$A$1:$A$500000,IF(G$7="PATROCINADOR","PATRONAL FUNPRESP_JUD",IF(G$7="PATROCINADO","SERVIDOR FUNPRESP_JUD","")),'[1]Funpresp-patronal'!$B$1:$B$500000,'DADOS - SIAFI'!$A16)</f>
        <v>485971.65</v>
      </c>
      <c r="H16" s="10">
        <f>SUMIFS('[1]Funpresp-servidor'!$E$1:$E$500000,'[1]Funpresp-servidor'!$A$1:$A$500000,IF(H$7="PATROCINADOR","PATRONAL FUNPRESP_JUD",IF(H$7="PATROCINADO","SERVIDOR FUNPRESP_JUD","")),'[1]Funpresp-servidor'!$B$1:$B$500000,'DADOS - SIAFI'!$A16)</f>
        <v>493977.12</v>
      </c>
    </row>
    <row r="17" spans="1:8" s="11" customFormat="1">
      <c r="A17" s="12" t="s">
        <v>30</v>
      </c>
      <c r="B17" s="13" t="s">
        <v>31</v>
      </c>
      <c r="C17" s="14">
        <f>SUMIFS('[1]INSS patronal'!$E$1:$E$500000,'[1]INSS patronal'!$A$1:$A$500000,IF(C$7="PATRONAL","PATRONAL INSS",IF(C$7="PATROCINADO","SERVIDOR INSS","")),'[1]INSS patronal'!$B$1:$B$500000,'DADOS - SIAFI'!A17)</f>
        <v>17285.23</v>
      </c>
      <c r="D17" s="14">
        <f>SUMIFS('[1]INSS servidor'!$E$1:$E$499998,'[1]INSS servidor'!$A$1:$A$499998,IF(D$7="PATROCINADOR","PATRONAL INSS",IF(D$7="INDIVIDUAL","SERVIDOR INSS","")),'[1]INSS servidor'!$B$1:$B$499998,'DADOS - SIAFI'!$A17)</f>
        <v>7616.15</v>
      </c>
      <c r="E17" s="14">
        <f>SUMIFS('[1]PSSS patronal'!$E$1:$E$500000,'[1]PSSS patronal'!$A$1:$A$500000,IF(E$7="PATRONAL","PATRONAL PSS",IF(E$7="PATROCINADO","SERVIDOR PSS","")),'[1]PSSS patronal'!$B$1:$B$500000,'DADOS - SIAFI'!$A17)</f>
        <v>19452517.82</v>
      </c>
      <c r="F17" s="14">
        <f>SUMIFS('[1]PSS servidor, inativo e pens'!$E$1:$E$500000,'[1]PSS servidor, inativo e pens'!$A$1:$A$500000,IF(F$7="PATROCINADOR","PATRONAL PSS",IF(F$7="INDIVIDUAL","SERVIDOR PSS","")),'[1]PSS servidor, inativo e pens'!$B$1:$B$500000,'DADOS - SIAFI'!$A17)</f>
        <v>11628997.99</v>
      </c>
      <c r="G17" s="14">
        <f>SUMIFS('[1]Funpresp-patronal'!$E$1:$E$500000,'[1]Funpresp-patronal'!$A$1:$A$500000,IF(G$7="PATROCINADOR","PATRONAL FUNPRESP_JUD",IF(G$7="PATROCINADO","SERVIDOR FUNPRESP_JUD","")),'[1]Funpresp-patronal'!$B$1:$B$500000,'DADOS - SIAFI'!$A17)</f>
        <v>877514.38</v>
      </c>
      <c r="H17" s="14">
        <f>SUMIFS('[1]Funpresp-servidor'!$E$1:$E$500000,'[1]Funpresp-servidor'!$A$1:$A$500000,IF(H$7="PATROCINADOR","PATRONAL FUNPRESP_JUD",IF(H$7="PATROCINADO","SERVIDOR FUNPRESP_JUD","")),'[1]Funpresp-servidor'!$B$1:$B$500000,'DADOS - SIAFI'!$A17)</f>
        <v>904480.17</v>
      </c>
    </row>
    <row r="18" spans="1:8" s="11" customFormat="1">
      <c r="A18" s="8" t="s">
        <v>32</v>
      </c>
      <c r="B18" s="9" t="s">
        <v>33</v>
      </c>
      <c r="C18" s="10">
        <f>SUMIFS('[1]INSS patronal'!$E$1:$E$500000,'[1]INSS patronal'!$A$1:$A$500000,IF(C$7="PATRONAL","PATRONAL INSS",IF(C$7="PATROCINADO","SERVIDOR INSS","")),'[1]INSS patronal'!$B$1:$B$500000,'DADOS - SIAFI'!A18)</f>
        <v>76641.98</v>
      </c>
      <c r="D18" s="10">
        <f>SUMIFS('[1]INSS servidor'!$E$1:$E$499998,'[1]INSS servidor'!$A$1:$A$499998,IF(D$7="PATROCINADOR","PATRONAL INSS",IF(D$7="INDIVIDUAL","SERVIDOR INSS","")),'[1]INSS servidor'!$B$1:$B$499998,'DADOS - SIAFI'!$A18)</f>
        <v>17102.560000000001</v>
      </c>
      <c r="E18" s="10">
        <f>SUMIFS('[1]PSSS patronal'!$E$1:$E$500000,'[1]PSSS patronal'!$A$1:$A$500000,IF(E$7="PATRONAL","PATRONAL PSS",IF(E$7="PATROCINADO","SERVIDOR PSS","")),'[1]PSSS patronal'!$B$1:$B$500000,'DADOS - SIAFI'!$A18)</f>
        <v>14788251.76</v>
      </c>
      <c r="F18" s="10">
        <f>SUMIFS('[1]PSS servidor, inativo e pens'!$E$1:$E$500000,'[1]PSS servidor, inativo e pens'!$A$1:$A$500000,IF(F$7="PATROCINADOR","PATRONAL PSS",IF(F$7="INDIVIDUAL","SERVIDOR PSS","")),'[1]PSS servidor, inativo e pens'!$B$1:$B$500000,'DADOS - SIAFI'!$A18)</f>
        <v>8251638.1600000001</v>
      </c>
      <c r="G18" s="10">
        <f>SUMIFS('[1]Funpresp-patronal'!$E$1:$E$500000,'[1]Funpresp-patronal'!$A$1:$A$500000,IF(G$7="PATROCINADOR","PATRONAL FUNPRESP_JUD",IF(G$7="PATROCINADO","SERVIDOR FUNPRESP_JUD","")),'[1]Funpresp-patronal'!$B$1:$B$500000,'DADOS - SIAFI'!$A18)</f>
        <v>493001.36</v>
      </c>
      <c r="H18" s="10">
        <f>SUMIFS('[1]Funpresp-servidor'!$E$1:$E$500000,'[1]Funpresp-servidor'!$A$1:$A$500000,IF(H$7="PATROCINADOR","PATRONAL FUNPRESP_JUD",IF(H$7="PATROCINADO","SERVIDOR FUNPRESP_JUD","")),'[1]Funpresp-servidor'!$B$1:$B$500000,'DADOS - SIAFI'!$A18)</f>
        <v>521319.79</v>
      </c>
    </row>
    <row r="19" spans="1:8" s="11" customFormat="1">
      <c r="A19" s="12" t="s">
        <v>34</v>
      </c>
      <c r="B19" s="13" t="s">
        <v>35</v>
      </c>
      <c r="C19" s="14">
        <f>SUMIFS('[1]INSS patronal'!$E$1:$E$500000,'[1]INSS patronal'!$A$1:$A$500000,IF(C$7="PATRONAL","PATRONAL INSS",IF(C$7="PATROCINADO","SERVIDOR INSS","")),'[1]INSS patronal'!$B$1:$B$500000,'DADOS - SIAFI'!A19)</f>
        <v>74635.61</v>
      </c>
      <c r="D19" s="14">
        <f>SUMIFS('[1]INSS servidor'!$E$1:$E$499998,'[1]INSS servidor'!$A$1:$A$499998,IF(D$7="PATROCINADOR","PATRONAL INSS",IF(D$7="INDIVIDUAL","SERVIDOR INSS","")),'[1]INSS servidor'!$B$1:$B$499998,'DADOS - SIAFI'!$A19)</f>
        <v>20802.469999999998</v>
      </c>
      <c r="E19" s="14">
        <f>SUMIFS('[1]PSSS patronal'!$E$1:$E$500000,'[1]PSSS patronal'!$A$1:$A$500000,IF(E$7="PATRONAL","PATRONAL PSS",IF(E$7="PATROCINADO","SERVIDOR PSS","")),'[1]PSSS patronal'!$B$1:$B$500000,'DADOS - SIAFI'!$A19)</f>
        <v>8466254.2599999998</v>
      </c>
      <c r="F19" s="14">
        <f>SUMIFS('[1]PSS servidor, inativo e pens'!$E$1:$E$500000,'[1]PSS servidor, inativo e pens'!$A$1:$A$500000,IF(F$7="PATROCINADOR","PATRONAL PSS",IF(F$7="INDIVIDUAL","SERVIDOR PSS","")),'[1]PSS servidor, inativo e pens'!$B$1:$B$500000,'DADOS - SIAFI'!$A19)</f>
        <v>4890931.54</v>
      </c>
      <c r="G19" s="14">
        <f>SUMIFS('[1]Funpresp-patronal'!$E$1:$E$500000,'[1]Funpresp-patronal'!$A$1:$A$500000,IF(G$7="PATROCINADOR","PATRONAL FUNPRESP_JUD",IF(G$7="PATROCINADO","SERVIDOR FUNPRESP_JUD","")),'[1]Funpresp-patronal'!$B$1:$B$500000,'DADOS - SIAFI'!$A19)</f>
        <v>672706.05</v>
      </c>
      <c r="H19" s="14">
        <f>SUMIFS('[1]Funpresp-servidor'!$E$1:$E$500000,'[1]Funpresp-servidor'!$A$1:$A$500000,IF(H$7="PATROCINADOR","PATRONAL FUNPRESP_JUD",IF(H$7="PATROCINADO","SERVIDOR FUNPRESP_JUD","")),'[1]Funpresp-servidor'!$B$1:$B$500000,'DADOS - SIAFI'!$A19)</f>
        <v>706093.45</v>
      </c>
    </row>
    <row r="20" spans="1:8" s="11" customFormat="1">
      <c r="A20" s="8" t="s">
        <v>36</v>
      </c>
      <c r="B20" s="9" t="s">
        <v>37</v>
      </c>
      <c r="C20" s="10">
        <f>SUMIFS('[1]INSS patronal'!$E$1:$E$500000,'[1]INSS patronal'!$A$1:$A$500000,IF(C$7="PATRONAL","PATRONAL INSS",IF(C$7="PATROCINADO","SERVIDOR INSS","")),'[1]INSS patronal'!$B$1:$B$500000,'DADOS - SIAFI'!A20)</f>
        <v>131053.13</v>
      </c>
      <c r="D20" s="10">
        <f>SUMIFS('[1]INSS servidor'!$E$1:$E$499998,'[1]INSS servidor'!$A$1:$A$499998,IF(D$7="PATROCINADOR","PATRONAL INSS",IF(D$7="INDIVIDUAL","SERVIDOR INSS","")),'[1]INSS servidor'!$B$1:$B$499998,'DADOS - SIAFI'!$A20)</f>
        <v>2443.94</v>
      </c>
      <c r="E20" s="10">
        <f>SUMIFS('[1]PSSS patronal'!$E$1:$E$500000,'[1]PSSS patronal'!$A$1:$A$500000,IF(E$7="PATRONAL","PATRONAL PSS",IF(E$7="PATROCINADO","SERVIDOR PSS","")),'[1]PSSS patronal'!$B$1:$B$500000,'DADOS - SIAFI'!$A20)</f>
        <v>3416219.92</v>
      </c>
      <c r="F20" s="10">
        <f>SUMIFS('[1]PSS servidor, inativo e pens'!$E$1:$E$500000,'[1]PSS servidor, inativo e pens'!$A$1:$A$500000,IF(F$7="PATROCINADOR","PATRONAL PSS",IF(F$7="INDIVIDUAL","SERVIDOR PSS","")),'[1]PSS servidor, inativo e pens'!$B$1:$B$500000,'DADOS - SIAFI'!$A20)</f>
        <v>2077430.88</v>
      </c>
      <c r="G20" s="10">
        <f>SUMIFS('[1]Funpresp-patronal'!$E$1:$E$500000,'[1]Funpresp-patronal'!$A$1:$A$500000,IF(G$7="PATROCINADOR","PATRONAL FUNPRESP_JUD",IF(G$7="PATROCINADO","SERVIDOR FUNPRESP_JUD","")),'[1]Funpresp-patronal'!$B$1:$B$500000,'DADOS - SIAFI'!$A20)</f>
        <v>175753.21</v>
      </c>
      <c r="H20" s="10">
        <f>SUMIFS('[1]Funpresp-servidor'!$E$1:$E$500000,'[1]Funpresp-servidor'!$A$1:$A$500000,IF(H$7="PATROCINADOR","PATRONAL FUNPRESP_JUD",IF(H$7="PATROCINADO","SERVIDOR FUNPRESP_JUD","")),'[1]Funpresp-servidor'!$B$1:$B$500000,'DADOS - SIAFI'!$A20)</f>
        <v>183207.11</v>
      </c>
    </row>
    <row r="21" spans="1:8" s="15" customFormat="1">
      <c r="A21" s="12" t="s">
        <v>38</v>
      </c>
      <c r="B21" s="13" t="s">
        <v>39</v>
      </c>
      <c r="C21" s="14">
        <f>SUMIFS('[1]INSS patronal'!$E$1:$E$500000,'[1]INSS patronal'!$A$1:$A$500000,IF(C$7="PATRONAL","PATRONAL INSS",IF(C$7="PATROCINADO","SERVIDOR INSS","")),'[1]INSS patronal'!$B$1:$B$500000,'DADOS - SIAFI'!A21)</f>
        <v>41101.24</v>
      </c>
      <c r="D21" s="14">
        <f>SUMIFS('[1]INSS servidor'!$E$1:$E$499998,'[1]INSS servidor'!$A$1:$A$499998,IF(D$7="PATROCINADOR","PATRONAL INSS",IF(D$7="INDIVIDUAL","SERVIDOR INSS","")),'[1]INSS servidor'!$B$1:$B$499998,'DADOS - SIAFI'!$A21)</f>
        <v>11515.3</v>
      </c>
      <c r="E21" s="14">
        <f>SUMIFS('[1]PSSS patronal'!$E$1:$E$500000,'[1]PSSS patronal'!$A$1:$A$500000,IF(E$7="PATRONAL","PATRONAL PSS",IF(E$7="PATROCINADO","SERVIDOR PSS","")),'[1]PSSS patronal'!$B$1:$B$500000,'DADOS - SIAFI'!$A21)</f>
        <v>6825005.7800000003</v>
      </c>
      <c r="F21" s="14">
        <f>SUMIFS('[1]PSS servidor, inativo e pens'!$E$1:$E$500000,'[1]PSS servidor, inativo e pens'!$A$1:$A$500000,IF(F$7="PATROCINADOR","PATRONAL PSS",IF(F$7="INDIVIDUAL","SERVIDOR PSS","")),'[1]PSS servidor, inativo e pens'!$B$1:$B$500000,'DADOS - SIAFI'!$A21)</f>
        <v>3830444.05</v>
      </c>
      <c r="G21" s="14">
        <f>SUMIFS('[1]Funpresp-patronal'!$E$1:$E$500000,'[1]Funpresp-patronal'!$A$1:$A$500000,IF(G$7="PATROCINADOR","PATRONAL FUNPRESP_JUD",IF(G$7="PATROCINADO","SERVIDOR FUNPRESP_JUD","")),'[1]Funpresp-patronal'!$B$1:$B$500000,'DADOS - SIAFI'!$A21)</f>
        <v>477769.93</v>
      </c>
      <c r="H21" s="14">
        <f>SUMIFS('[1]Funpresp-servidor'!$E$1:$E$500000,'[1]Funpresp-servidor'!$A$1:$A$500000,IF(H$7="PATROCINADOR","PATRONAL FUNPRESP_JUD",IF(H$7="PATROCINADO","SERVIDOR FUNPRESP_JUD","")),'[1]Funpresp-servidor'!$B$1:$B$500000,'DADOS - SIAFI'!$A21)</f>
        <v>491073.18</v>
      </c>
    </row>
    <row r="22" spans="1:8" s="11" customFormat="1">
      <c r="A22" s="8" t="s">
        <v>40</v>
      </c>
      <c r="B22" s="9" t="s">
        <v>41</v>
      </c>
      <c r="C22" s="10">
        <f>SUMIFS('[1]INSS patronal'!$E$1:$E$500000,'[1]INSS patronal'!$A$1:$A$500000,IF(C$7="PATRONAL","PATRONAL INSS",IF(C$7="PATROCINADO","SERVIDOR INSS","")),'[1]INSS patronal'!$B$1:$B$500000,'DADOS - SIAFI'!A22)</f>
        <v>1227409.54</v>
      </c>
      <c r="D22" s="10">
        <f>SUMIFS('[1]INSS servidor'!$E$1:$E$499998,'[1]INSS servidor'!$A$1:$A$499998,IF(D$7="PATROCINADOR","PATRONAL INSS",IF(D$7="INDIVIDUAL","SERVIDOR INSS","")),'[1]INSS servidor'!$B$1:$B$499998,'DADOS - SIAFI'!$A22)</f>
        <v>345415.09</v>
      </c>
      <c r="E22" s="10">
        <f>SUMIFS('[1]PSSS patronal'!$E$1:$E$500000,'[1]PSSS patronal'!$A$1:$A$500000,IF(E$7="PATRONAL","PATRONAL PSS",IF(E$7="PATROCINADO","SERVIDOR PSS","")),'[1]PSSS patronal'!$B$1:$B$500000,'DADOS - SIAFI'!$A22)</f>
        <v>41932128.949999899</v>
      </c>
      <c r="F22" s="10">
        <f>SUMIFS('[1]PSS servidor, inativo e pens'!$E$1:$E$500000,'[1]PSS servidor, inativo e pens'!$A$1:$A$500000,IF(F$7="PATROCINADOR","PATRONAL PSS",IF(F$7="INDIVIDUAL","SERVIDOR PSS","")),'[1]PSS servidor, inativo e pens'!$B$1:$B$500000,'DADOS - SIAFI'!$A22)</f>
        <v>27951878.749999899</v>
      </c>
      <c r="G22" s="10">
        <f>SUMIFS('[1]Funpresp-patronal'!$E$1:$E$500000,'[1]Funpresp-patronal'!$A$1:$A$500000,IF(G$7="PATROCINADOR","PATRONAL FUNPRESP_JUD",IF(G$7="PATROCINADO","SERVIDOR FUNPRESP_JUD","")),'[1]Funpresp-patronal'!$B$1:$B$500000,'DADOS - SIAFI'!$A22)</f>
        <v>871469.34</v>
      </c>
      <c r="H22" s="10">
        <f>SUMIFS('[1]Funpresp-servidor'!$E$1:$E$500000,'[1]Funpresp-servidor'!$A$1:$A$500000,IF(H$7="PATROCINADOR","PATRONAL FUNPRESP_JUD",IF(H$7="PATROCINADO","SERVIDOR FUNPRESP_JUD","")),'[1]Funpresp-servidor'!$B$1:$B$500000,'DADOS - SIAFI'!$A22)</f>
        <v>980632.55</v>
      </c>
    </row>
    <row r="23" spans="1:8" s="11" customFormat="1" ht="27.75" customHeight="1">
      <c r="A23" s="19" t="s">
        <v>42</v>
      </c>
      <c r="B23" s="20"/>
      <c r="C23" s="16">
        <f t="shared" ref="C23:H23" si="0">SUM(C8:C22)</f>
        <v>2560798.59</v>
      </c>
      <c r="D23" s="16">
        <f t="shared" si="0"/>
        <v>698855.3</v>
      </c>
      <c r="E23" s="16">
        <f t="shared" si="0"/>
        <v>335215683.83999991</v>
      </c>
      <c r="F23" s="16">
        <f t="shared" si="0"/>
        <v>203699343.46999976</v>
      </c>
      <c r="G23" s="16">
        <f t="shared" si="0"/>
        <v>10915061.440000001</v>
      </c>
      <c r="H23" s="16">
        <f t="shared" si="0"/>
        <v>11559290.199999999</v>
      </c>
    </row>
    <row r="24" spans="1:8">
      <c r="A24" s="17" t="s">
        <v>43</v>
      </c>
      <c r="B24" s="17" t="s">
        <v>44</v>
      </c>
    </row>
    <row r="25" spans="1:8">
      <c r="A25" s="18"/>
      <c r="B25" s="18"/>
      <c r="C25" s="18"/>
    </row>
    <row r="26" spans="1:8">
      <c r="A26" s="18"/>
      <c r="B26" s="18"/>
      <c r="C26" s="18"/>
    </row>
    <row r="27" spans="1:8">
      <c r="A27" s="18"/>
      <c r="B27" s="18"/>
      <c r="C27" s="18"/>
    </row>
    <row r="28" spans="1:8">
      <c r="A28" s="18"/>
      <c r="B28" s="18"/>
      <c r="C28" s="18"/>
    </row>
  </sheetData>
  <mergeCells count="10">
    <mergeCell ref="A23:B23"/>
    <mergeCell ref="A1:H1"/>
    <mergeCell ref="A2:D2"/>
    <mergeCell ref="A3:H3"/>
    <mergeCell ref="A5:H5"/>
    <mergeCell ref="A6:A7"/>
    <mergeCell ref="B6:B7"/>
    <mergeCell ref="C6:D6"/>
    <mergeCell ref="E6:F6"/>
    <mergeCell ref="G6:H6"/>
  </mergeCells>
  <dataValidations count="1">
    <dataValidation type="whole" operator="greaterThanOrEqual" allowBlank="1" showInputMessage="1" showErrorMessage="1" error="Preencher apenas com valores inteiros positivos." sqref="C23:H23">
      <formula1>0</formula1>
    </dataValidation>
  </dataValidations>
  <printOptions horizontalCentered="1"/>
  <pageMargins left="0" right="0" top="0.78740157480314965" bottom="3.937007874015748E-2" header="0.31496062992125984" footer="0.6692913385826772"/>
  <pageSetup paperSize="9" scale="90" orientation="landscape" verticalDpi="300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 - SIAFI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tr136603</dc:creator>
  <cp:lastModifiedBy>tr19697ps</cp:lastModifiedBy>
  <dcterms:created xsi:type="dcterms:W3CDTF">2020-01-20T18:11:50Z</dcterms:created>
  <dcterms:modified xsi:type="dcterms:W3CDTF">2020-01-20T18:15:02Z</dcterms:modified>
</cp:coreProperties>
</file>